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emf" ContentType="image/x-emf"/>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360" yWindow="270" windowWidth="14940" windowHeight="9150" tabRatio="536"/>
  </bookViews>
  <sheets>
    <sheet name="Read Me" sheetId="14" r:id="rId1"/>
    <sheet name="Mode" sheetId="7" r:id="rId2"/>
    <sheet name="Industry" sheetId="3" r:id="rId3"/>
    <sheet name="Industry and Mode" sheetId="5" r:id="rId4"/>
    <sheet name="Occupation" sheetId="8" r:id="rId5"/>
    <sheet name="Occupation and Mode" sheetId="9" r:id="rId6"/>
    <sheet name="Origin LGA" sheetId="10" r:id="rId7"/>
    <sheet name="Centre definitions" sheetId="13" r:id="rId8"/>
  </sheets>
  <calcPr calcId="125725"/>
</workbook>
</file>

<file path=xl/calcChain.xml><?xml version="1.0" encoding="utf-8"?>
<calcChain xmlns="http://schemas.openxmlformats.org/spreadsheetml/2006/main">
  <c r="U24" i="7"/>
  <c r="DN55" i="10"/>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BI55"/>
  <c r="DN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BI42"/>
  <c r="DN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BI26"/>
  <c r="DN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BI18"/>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C55"/>
  <c r="D42"/>
  <c r="E42"/>
  <c r="F42"/>
  <c r="G42"/>
  <c r="H42"/>
  <c r="I42"/>
  <c r="J42"/>
  <c r="K42"/>
  <c r="L42"/>
  <c r="M42"/>
  <c r="N42"/>
  <c r="O42"/>
  <c r="P42"/>
  <c r="Q42"/>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C42"/>
  <c r="D26"/>
  <c r="E26"/>
  <c r="F26"/>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C26"/>
  <c r="D18"/>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C18"/>
  <c r="AA55" i="9"/>
  <c r="Y55"/>
  <c r="Z55"/>
  <c r="X55"/>
  <c r="W55"/>
  <c r="U55"/>
  <c r="V55"/>
  <c r="T55"/>
  <c r="S55"/>
  <c r="Q55"/>
  <c r="R55"/>
  <c r="P55"/>
  <c r="AA42"/>
  <c r="Y42"/>
  <c r="Z42"/>
  <c r="X42"/>
  <c r="W42"/>
  <c r="U42"/>
  <c r="V42"/>
  <c r="T42"/>
  <c r="S42"/>
  <c r="Q42"/>
  <c r="R42"/>
  <c r="P42"/>
  <c r="AA26"/>
  <c r="Y26"/>
  <c r="Z26"/>
  <c r="X26"/>
  <c r="W26"/>
  <c r="U26"/>
  <c r="V26"/>
  <c r="T26"/>
  <c r="S26"/>
  <c r="Q26"/>
  <c r="R26"/>
  <c r="P26"/>
  <c r="AA18"/>
  <c r="Y18"/>
  <c r="Z18"/>
  <c r="X18"/>
  <c r="W18"/>
  <c r="U18"/>
  <c r="V18"/>
  <c r="T18"/>
  <c r="S18"/>
  <c r="Q18"/>
  <c r="R18"/>
  <c r="P18"/>
  <c r="D55"/>
  <c r="E55"/>
  <c r="F55"/>
  <c r="G55"/>
  <c r="H55"/>
  <c r="I55"/>
  <c r="J55"/>
  <c r="K55"/>
  <c r="L55"/>
  <c r="M55"/>
  <c r="N55"/>
  <c r="O55"/>
  <c r="C55"/>
  <c r="D42"/>
  <c r="E42"/>
  <c r="F42"/>
  <c r="G42"/>
  <c r="H42"/>
  <c r="I42"/>
  <c r="J42"/>
  <c r="K42"/>
  <c r="L42"/>
  <c r="M42"/>
  <c r="N42"/>
  <c r="O42"/>
  <c r="C42"/>
  <c r="D26"/>
  <c r="E26"/>
  <c r="F26"/>
  <c r="G26"/>
  <c r="H26"/>
  <c r="I26"/>
  <c r="J26"/>
  <c r="K26"/>
  <c r="L26"/>
  <c r="M26"/>
  <c r="N26"/>
  <c r="O26"/>
  <c r="C26"/>
  <c r="D18"/>
  <c r="E18"/>
  <c r="F18"/>
  <c r="G18"/>
  <c r="H18"/>
  <c r="I18"/>
  <c r="J18"/>
  <c r="K18"/>
  <c r="L18"/>
  <c r="M18"/>
  <c r="N18"/>
  <c r="O18"/>
  <c r="C18"/>
  <c r="X53" i="8"/>
  <c r="O53"/>
  <c r="P53"/>
  <c r="Q53"/>
  <c r="R53"/>
  <c r="S53"/>
  <c r="T53"/>
  <c r="U53"/>
  <c r="V53"/>
  <c r="W53"/>
  <c r="N53"/>
  <c r="O40"/>
  <c r="P40"/>
  <c r="Q40"/>
  <c r="R40"/>
  <c r="S40"/>
  <c r="T40"/>
  <c r="U40"/>
  <c r="V40"/>
  <c r="W40"/>
  <c r="N40"/>
  <c r="X40" s="1"/>
  <c r="X24"/>
  <c r="O24"/>
  <c r="P24"/>
  <c r="Q24"/>
  <c r="R24"/>
  <c r="S24"/>
  <c r="T24"/>
  <c r="U24"/>
  <c r="V24"/>
  <c r="W24"/>
  <c r="N24"/>
  <c r="X16"/>
  <c r="O16"/>
  <c r="P16"/>
  <c r="Q16"/>
  <c r="R16"/>
  <c r="S16"/>
  <c r="T16"/>
  <c r="U16"/>
  <c r="V16"/>
  <c r="W16"/>
  <c r="N16"/>
  <c r="D53"/>
  <c r="E53"/>
  <c r="F53"/>
  <c r="G53"/>
  <c r="H53"/>
  <c r="I53"/>
  <c r="J53"/>
  <c r="K53"/>
  <c r="L53"/>
  <c r="M53"/>
  <c r="C53"/>
  <c r="D40"/>
  <c r="E40"/>
  <c r="F40"/>
  <c r="G40"/>
  <c r="H40"/>
  <c r="I40"/>
  <c r="J40"/>
  <c r="K40"/>
  <c r="L40"/>
  <c r="M40"/>
  <c r="C40"/>
  <c r="D24"/>
  <c r="E24"/>
  <c r="F24"/>
  <c r="G24"/>
  <c r="H24"/>
  <c r="I24"/>
  <c r="J24"/>
  <c r="K24"/>
  <c r="L24"/>
  <c r="M24"/>
  <c r="C24"/>
  <c r="D16"/>
  <c r="E16"/>
  <c r="F16"/>
  <c r="G16"/>
  <c r="H16"/>
  <c r="I16"/>
  <c r="J16"/>
  <c r="K16"/>
  <c r="L16"/>
  <c r="M16"/>
  <c r="C16"/>
  <c r="Y55" i="5"/>
  <c r="Z55"/>
  <c r="X55"/>
  <c r="AA55" s="1"/>
  <c r="W55"/>
  <c r="U55"/>
  <c r="V55"/>
  <c r="T55"/>
  <c r="S55"/>
  <c r="Q55"/>
  <c r="R55"/>
  <c r="P55"/>
  <c r="AA42"/>
  <c r="Y42"/>
  <c r="Z42"/>
  <c r="X42"/>
  <c r="W42"/>
  <c r="U42"/>
  <c r="V42"/>
  <c r="T42"/>
  <c r="S42"/>
  <c r="Q42"/>
  <c r="R42"/>
  <c r="P42"/>
  <c r="AA26"/>
  <c r="Y26"/>
  <c r="Z26"/>
  <c r="X26"/>
  <c r="W26"/>
  <c r="U26"/>
  <c r="V26"/>
  <c r="T26"/>
  <c r="S26"/>
  <c r="Q26"/>
  <c r="R26"/>
  <c r="P26"/>
  <c r="AA18"/>
  <c r="Y18"/>
  <c r="Z18"/>
  <c r="X18"/>
  <c r="W18"/>
  <c r="U18"/>
  <c r="V18"/>
  <c r="T18"/>
  <c r="S18"/>
  <c r="Q18"/>
  <c r="R18"/>
  <c r="P18"/>
  <c r="D55"/>
  <c r="E55"/>
  <c r="F55"/>
  <c r="G55"/>
  <c r="H55"/>
  <c r="I55"/>
  <c r="J55"/>
  <c r="K55"/>
  <c r="L55"/>
  <c r="M55"/>
  <c r="N55"/>
  <c r="O55"/>
  <c r="C55"/>
  <c r="D42"/>
  <c r="E42"/>
  <c r="F42"/>
  <c r="G42"/>
  <c r="H42"/>
  <c r="I42"/>
  <c r="J42"/>
  <c r="K42"/>
  <c r="L42"/>
  <c r="M42"/>
  <c r="N42"/>
  <c r="O42"/>
  <c r="C42"/>
  <c r="D26"/>
  <c r="E26"/>
  <c r="F26"/>
  <c r="G26"/>
  <c r="H26"/>
  <c r="I26"/>
  <c r="J26"/>
  <c r="K26"/>
  <c r="L26"/>
  <c r="M26"/>
  <c r="N26"/>
  <c r="O26"/>
  <c r="C26"/>
  <c r="D18"/>
  <c r="E18"/>
  <c r="F18"/>
  <c r="G18"/>
  <c r="H18"/>
  <c r="I18"/>
  <c r="J18"/>
  <c r="K18"/>
  <c r="L18"/>
  <c r="M18"/>
  <c r="N18"/>
  <c r="O18"/>
  <c r="C18"/>
  <c r="AT54" i="3"/>
  <c r="Z54"/>
  <c r="AA54"/>
  <c r="AB54"/>
  <c r="AC54"/>
  <c r="AD54"/>
  <c r="AE54"/>
  <c r="AF54"/>
  <c r="AG54"/>
  <c r="AH54"/>
  <c r="AI54"/>
  <c r="AJ54"/>
  <c r="AK54"/>
  <c r="AL54"/>
  <c r="AM54"/>
  <c r="AN54"/>
  <c r="AO54"/>
  <c r="AP54"/>
  <c r="AQ54"/>
  <c r="AR54"/>
  <c r="AS54"/>
  <c r="Y54"/>
  <c r="AT41"/>
  <c r="Z41"/>
  <c r="AA41"/>
  <c r="AB41"/>
  <c r="AC41"/>
  <c r="AD41"/>
  <c r="AE41"/>
  <c r="AF41"/>
  <c r="AG41"/>
  <c r="AH41"/>
  <c r="AI41"/>
  <c r="AJ41"/>
  <c r="AK41"/>
  <c r="AL41"/>
  <c r="AM41"/>
  <c r="AN41"/>
  <c r="AO41"/>
  <c r="AP41"/>
  <c r="AQ41"/>
  <c r="AR41"/>
  <c r="AS41"/>
  <c r="Y41"/>
  <c r="AT25"/>
  <c r="Z25"/>
  <c r="AA25"/>
  <c r="AB25"/>
  <c r="AC25"/>
  <c r="AD25"/>
  <c r="AE25"/>
  <c r="AF25"/>
  <c r="AG25"/>
  <c r="AH25"/>
  <c r="AI25"/>
  <c r="AJ25"/>
  <c r="AK25"/>
  <c r="AL25"/>
  <c r="AM25"/>
  <c r="AN25"/>
  <c r="AO25"/>
  <c r="AP25"/>
  <c r="AQ25"/>
  <c r="AR25"/>
  <c r="AS25"/>
  <c r="Y25"/>
  <c r="AT17"/>
  <c r="Z17"/>
  <c r="AA17"/>
  <c r="AB17"/>
  <c r="AC17"/>
  <c r="AD17"/>
  <c r="AE17"/>
  <c r="AF17"/>
  <c r="AG17"/>
  <c r="AH17"/>
  <c r="AI17"/>
  <c r="AJ17"/>
  <c r="AK17"/>
  <c r="AL17"/>
  <c r="AM17"/>
  <c r="AN17"/>
  <c r="AO17"/>
  <c r="AP17"/>
  <c r="AQ17"/>
  <c r="AR17"/>
  <c r="AS17"/>
  <c r="Y17"/>
  <c r="D54"/>
  <c r="E54"/>
  <c r="F54"/>
  <c r="G54"/>
  <c r="H54"/>
  <c r="I54"/>
  <c r="J54"/>
  <c r="K54"/>
  <c r="L54"/>
  <c r="M54"/>
  <c r="N54"/>
  <c r="O54"/>
  <c r="P54"/>
  <c r="Q54"/>
  <c r="R54"/>
  <c r="S54"/>
  <c r="T54"/>
  <c r="U54"/>
  <c r="V54"/>
  <c r="W54"/>
  <c r="X54"/>
  <c r="C54"/>
  <c r="D41"/>
  <c r="E41"/>
  <c r="F41"/>
  <c r="G41"/>
  <c r="H41"/>
  <c r="I41"/>
  <c r="J41"/>
  <c r="K41"/>
  <c r="L41"/>
  <c r="M41"/>
  <c r="N41"/>
  <c r="O41"/>
  <c r="P41"/>
  <c r="Q41"/>
  <c r="R41"/>
  <c r="S41"/>
  <c r="T41"/>
  <c r="U41"/>
  <c r="V41"/>
  <c r="W41"/>
  <c r="X41"/>
  <c r="C41"/>
  <c r="X25"/>
  <c r="D25"/>
  <c r="E25"/>
  <c r="F25"/>
  <c r="G25"/>
  <c r="H25"/>
  <c r="I25"/>
  <c r="J25"/>
  <c r="K25"/>
  <c r="L25"/>
  <c r="M25"/>
  <c r="N25"/>
  <c r="O25"/>
  <c r="P25"/>
  <c r="Q25"/>
  <c r="R25"/>
  <c r="S25"/>
  <c r="T25"/>
  <c r="U25"/>
  <c r="V25"/>
  <c r="W25"/>
  <c r="C25"/>
  <c r="D17"/>
  <c r="E17"/>
  <c r="F17"/>
  <c r="G17"/>
  <c r="H17"/>
  <c r="I17"/>
  <c r="J17"/>
  <c r="K17"/>
  <c r="L17"/>
  <c r="M17"/>
  <c r="N17"/>
  <c r="O17"/>
  <c r="P17"/>
  <c r="Q17"/>
  <c r="R17"/>
  <c r="S17"/>
  <c r="T17"/>
  <c r="U17"/>
  <c r="V17"/>
  <c r="W17"/>
  <c r="X17"/>
  <c r="C17"/>
  <c r="U53" i="7"/>
  <c r="N53"/>
  <c r="O53"/>
  <c r="P53"/>
  <c r="Q53"/>
  <c r="R53"/>
  <c r="S53"/>
  <c r="T53"/>
  <c r="M53"/>
  <c r="U40"/>
  <c r="N40"/>
  <c r="O40"/>
  <c r="P40"/>
  <c r="Q40"/>
  <c r="R40"/>
  <c r="S40"/>
  <c r="T40"/>
  <c r="M40"/>
  <c r="N24"/>
  <c r="O24"/>
  <c r="P24"/>
  <c r="Q24"/>
  <c r="R24"/>
  <c r="S24"/>
  <c r="T24"/>
  <c r="M24"/>
  <c r="U16"/>
  <c r="N16"/>
  <c r="O16"/>
  <c r="P16"/>
  <c r="Q16"/>
  <c r="R16"/>
  <c r="S16"/>
  <c r="T16"/>
  <c r="M16"/>
  <c r="D53"/>
  <c r="E53"/>
  <c r="F53"/>
  <c r="G53"/>
  <c r="H53"/>
  <c r="I53"/>
  <c r="J53"/>
  <c r="K53"/>
  <c r="L53"/>
  <c r="C53"/>
  <c r="D40"/>
  <c r="E40"/>
  <c r="F40"/>
  <c r="G40"/>
  <c r="H40"/>
  <c r="I40"/>
  <c r="J40"/>
  <c r="K40"/>
  <c r="L40"/>
  <c r="C40"/>
  <c r="D24" l="1"/>
  <c r="E24"/>
  <c r="F24"/>
  <c r="G24"/>
  <c r="H24"/>
  <c r="I24"/>
  <c r="J24"/>
  <c r="K24"/>
  <c r="L24"/>
  <c r="C24"/>
  <c r="N18"/>
  <c r="O18"/>
  <c r="P18"/>
  <c r="Q18"/>
  <c r="R18"/>
  <c r="S18"/>
  <c r="T18"/>
  <c r="M18"/>
  <c r="U18" s="1"/>
  <c r="D16"/>
  <c r="E16"/>
  <c r="F16"/>
  <c r="G16"/>
  <c r="H16"/>
  <c r="I16"/>
  <c r="J16"/>
  <c r="K16"/>
  <c r="L16"/>
  <c r="C16"/>
</calcChain>
</file>

<file path=xl/sharedStrings.xml><?xml version="1.0" encoding="utf-8"?>
<sst xmlns="http://schemas.openxmlformats.org/spreadsheetml/2006/main" count="693" uniqueCount="213">
  <si>
    <t>Not stated</t>
  </si>
  <si>
    <t>Agriculture, Forestry and Fishing</t>
  </si>
  <si>
    <t>Mining</t>
  </si>
  <si>
    <t>Manufacturing</t>
  </si>
  <si>
    <t>Electricity, Gas, Water and Waste Services</t>
  </si>
  <si>
    <t>Construction</t>
  </si>
  <si>
    <t>Wholesale Trade</t>
  </si>
  <si>
    <t>Retail Trade</t>
  </si>
  <si>
    <t>Accommodation and Food Services</t>
  </si>
  <si>
    <t>Transport, Postal and Warehousing</t>
  </si>
  <si>
    <t>Information Media and Telecommunications</t>
  </si>
  <si>
    <t>Financial and Insurance Services</t>
  </si>
  <si>
    <t>Rental, Hiring and Real Estate Services</t>
  </si>
  <si>
    <t>Professional, Scientific and Technical Services</t>
  </si>
  <si>
    <t>Administrative and Support Services</t>
  </si>
  <si>
    <t>Public Administration and Safety</t>
  </si>
  <si>
    <t>Education and Training</t>
  </si>
  <si>
    <t>Health Care and Social Assistance</t>
  </si>
  <si>
    <t>Arts and Recreation Services</t>
  </si>
  <si>
    <t>Other Services</t>
  </si>
  <si>
    <t>Inadequately described</t>
  </si>
  <si>
    <t>Non-manufacturing</t>
  </si>
  <si>
    <t>Inadequately described/not stated</t>
  </si>
  <si>
    <t>Bankstown</t>
  </si>
  <si>
    <t>Bankstown Airport - Milperra</t>
  </si>
  <si>
    <t>Blacktown</t>
  </si>
  <si>
    <t>Bondi Junction</t>
  </si>
  <si>
    <t>Brookvale</t>
  </si>
  <si>
    <t>Burwood</t>
  </si>
  <si>
    <t>Campbelltown</t>
  </si>
  <si>
    <t>Castle Hill</t>
  </si>
  <si>
    <t>Chatswood</t>
  </si>
  <si>
    <t>City East - Central Sydney</t>
  </si>
  <si>
    <t>Dee Why</t>
  </si>
  <si>
    <t>Education and Health Precinct - Central Sydney</t>
  </si>
  <si>
    <t>Gosford</t>
  </si>
  <si>
    <t>Hornsby</t>
  </si>
  <si>
    <t>Hurstville</t>
  </si>
  <si>
    <t>Kogarah</t>
  </si>
  <si>
    <t>Liverpool</t>
  </si>
  <si>
    <t>Macarthur</t>
  </si>
  <si>
    <t>Newcastle</t>
  </si>
  <si>
    <t>North Sydney</t>
  </si>
  <si>
    <t>Parramatta</t>
  </si>
  <si>
    <t>Penrith</t>
  </si>
  <si>
    <t>Port Botany and Environs</t>
  </si>
  <si>
    <t>Randwick Education and Health</t>
  </si>
  <si>
    <t>Redfern-Central Sydney</t>
  </si>
  <si>
    <t>St Leonards Office Cluster</t>
  </si>
  <si>
    <t>Sydney CBD</t>
  </si>
  <si>
    <t>Sydney Olympic Park</t>
  </si>
  <si>
    <t>Tuggerah</t>
  </si>
  <si>
    <t>Ultimo-Pyrmont-Central Sydney</t>
  </si>
  <si>
    <t>Westmead Health</t>
  </si>
  <si>
    <t>Wollongong</t>
  </si>
  <si>
    <t>Wyong</t>
  </si>
  <si>
    <t>Global Sydney</t>
  </si>
  <si>
    <t>GMR Regional City</t>
  </si>
  <si>
    <t>Major Centre</t>
  </si>
  <si>
    <t>Regional City</t>
  </si>
  <si>
    <t>Specialised Precinct</t>
  </si>
  <si>
    <t>Vehicle driver/passenger</t>
  </si>
  <si>
    <t>Train/bus/ferry/tram</t>
  </si>
  <si>
    <t>Other/not stated</t>
  </si>
  <si>
    <t>Did not go to work/worked from home</t>
  </si>
  <si>
    <t>White collar</t>
  </si>
  <si>
    <t>Blue collar</t>
  </si>
  <si>
    <t>Not stated/inadequately described</t>
  </si>
  <si>
    <t>Managers</t>
  </si>
  <si>
    <t>Professionals</t>
  </si>
  <si>
    <t>Technicians and Trades Workers</t>
  </si>
  <si>
    <t>Community and Personal Service Workers</t>
  </si>
  <si>
    <t>Clerical and Administrative Workers</t>
  </si>
  <si>
    <t>Sales Workers</t>
  </si>
  <si>
    <t>Machinery Operators and Drivers</t>
  </si>
  <si>
    <t>Labourers</t>
  </si>
  <si>
    <t>Train</t>
  </si>
  <si>
    <t>Bus</t>
  </si>
  <si>
    <t>Ferry/Tram</t>
  </si>
  <si>
    <t>Vehicle driver</t>
  </si>
  <si>
    <t>Vehicle passenger</t>
  </si>
  <si>
    <t>Other mode</t>
  </si>
  <si>
    <t>Walked only</t>
  </si>
  <si>
    <t>Mode not stated</t>
  </si>
  <si>
    <t>Worked at Home or Did not go to Work</t>
  </si>
  <si>
    <t>GMA</t>
  </si>
  <si>
    <t>Ashfield</t>
  </si>
  <si>
    <t>Auburn</t>
  </si>
  <si>
    <t>Blue Mountains</t>
  </si>
  <si>
    <t>Botany Bay</t>
  </si>
  <si>
    <t>Camden</t>
  </si>
  <si>
    <t>Canada Bay</t>
  </si>
  <si>
    <t>Canterbury</t>
  </si>
  <si>
    <t>Cessnock</t>
  </si>
  <si>
    <t>Dungog</t>
  </si>
  <si>
    <t>Fairfield</t>
  </si>
  <si>
    <t>Great Lakes</t>
  </si>
  <si>
    <t>Hawkesbury</t>
  </si>
  <si>
    <t>Holroyd</t>
  </si>
  <si>
    <t>Hunters Hill</t>
  </si>
  <si>
    <t>Kiama</t>
  </si>
  <si>
    <t>Ku-ring-gai</t>
  </si>
  <si>
    <t>Lake Macquarie</t>
  </si>
  <si>
    <t>Lane Cove</t>
  </si>
  <si>
    <t>Leichhardt</t>
  </si>
  <si>
    <t>Maitland</t>
  </si>
  <si>
    <t>Manly</t>
  </si>
  <si>
    <t>Marrickville</t>
  </si>
  <si>
    <t>Mosman</t>
  </si>
  <si>
    <t>Pittwater</t>
  </si>
  <si>
    <t>Port Stephens</t>
  </si>
  <si>
    <t>Randwick</t>
  </si>
  <si>
    <t>Rockdale</t>
  </si>
  <si>
    <t>Ryde</t>
  </si>
  <si>
    <t>Shellharbour</t>
  </si>
  <si>
    <t>Shoalhaven</t>
  </si>
  <si>
    <t>Singleton</t>
  </si>
  <si>
    <t>Strathfield</t>
  </si>
  <si>
    <t>Sutherland Shire</t>
  </si>
  <si>
    <t>Sydney</t>
  </si>
  <si>
    <t>The Hills Shire</t>
  </si>
  <si>
    <t>Warringah</t>
  </si>
  <si>
    <t>Waverley</t>
  </si>
  <si>
    <t>Willoughby</t>
  </si>
  <si>
    <t>Wingecarribee</t>
  </si>
  <si>
    <t>Wollondilly</t>
  </si>
  <si>
    <t>Woollahra</t>
  </si>
  <si>
    <t>Not Stated</t>
  </si>
  <si>
    <t>Number of employed persons</t>
  </si>
  <si>
    <t>Outside GMA</t>
  </si>
  <si>
    <t>Centre classification</t>
  </si>
  <si>
    <t>Centre name</t>
  </si>
  <si>
    <t>TZ 2011</t>
  </si>
  <si>
    <t>Centre type</t>
  </si>
  <si>
    <t>Proportions</t>
  </si>
  <si>
    <t>No fixed work address</t>
  </si>
  <si>
    <t>Total Employment - Greater Metropolitan Area of Sydney (GMA)</t>
  </si>
  <si>
    <t xml:space="preserve">Total Employment in Centres </t>
  </si>
  <si>
    <t xml:space="preserve">Total Employment in Non-Centres </t>
  </si>
  <si>
    <t>Norwest Business Park</t>
  </si>
  <si>
    <t>Rhodes Business Park</t>
  </si>
  <si>
    <t>Centre definitions, 2011 Travel Zones (TZ)</t>
  </si>
  <si>
    <t>Employment and Commuting to Centres</t>
  </si>
  <si>
    <t>BTS Reference</t>
  </si>
  <si>
    <t>Data Owner</t>
  </si>
  <si>
    <t>Bureau of Transport Statistics (BTS)</t>
  </si>
  <si>
    <t>DataSet</t>
  </si>
  <si>
    <t>2011 Journey to Work Table 4, 5 and 12 derived from the 2011 Census of Population and Housing</t>
  </si>
  <si>
    <t>Data Reference Year</t>
  </si>
  <si>
    <t>Population</t>
  </si>
  <si>
    <t>Employed persons</t>
  </si>
  <si>
    <t>Geographic coverage</t>
  </si>
  <si>
    <t>Counts of</t>
  </si>
  <si>
    <t>Persons employed in centres and non-centres in the Greater Metropolitan Area of Sydney (GMA)</t>
  </si>
  <si>
    <t>Notes</t>
  </si>
  <si>
    <t>The centres featured were defined using the 2011 travel zone geography of the BTS consistent with the latest definition in the Metropolitan Strategy as agreed to with the NSW Department of Planning and Infrastructure.</t>
  </si>
  <si>
    <t>For a list of TZs per centre, please see:</t>
  </si>
  <si>
    <t>JTW Explorer</t>
  </si>
  <si>
    <t>Please refer to the following info sheet for a brief overview of the 2011 JTW data:</t>
  </si>
  <si>
    <t>2011 JTW InfoSheet</t>
  </si>
  <si>
    <t>Please also refer to the following user guide for further details about the 2011 JTW data:</t>
  </si>
  <si>
    <t>2011 JTW User Guide</t>
  </si>
  <si>
    <t>Totals for each centre or for the GMA may vary between tables due to small differences between the source JTW tables. These differences are due to the confidentialisation process that the Australian Bureau of Statistics (ABS) applied on these tables.</t>
  </si>
  <si>
    <t>Due to geographic changes since the last Census, change over time comparisons cannot be made to previous BTS publications regarding centres.  Future BTS publications will address change over time analysis across centres.</t>
  </si>
  <si>
    <t>Disclaimer</t>
  </si>
  <si>
    <t>While all care is taken in producing this work, no responsibility is taken or warranty made with respect to the accuracy of any information, data or representation.</t>
  </si>
  <si>
    <t>The authors (including copyright owners) expressly disclaim all liability in respect of anything done or omitted to be done and the consequences upon reliance of the contents of this information.</t>
  </si>
  <si>
    <t>Creative Commons Attribution 3.0 Australia (CC BY 3.0)</t>
  </si>
  <si>
    <t>Sydney Airport and Environs</t>
  </si>
  <si>
    <t>Persons employed in the Greater Metropolitan Area of Sydney (GMA)</t>
  </si>
  <si>
    <t>In line with the Australian Bureau of Statistics’ (ABS) changes in geographic standards, BTS has changed the definition of the Sydney Greater Metropolitan Area (GMA).  This publication uses this new definition.  The new GMA now includes the following four Statistical Areas (SA2s) which were not included in the old GMA definition:  Dungog, Singleton, Singleton Region, Tea Gardens - Hawks Nest.  There are 19,057 people working in these 4 SA2s which is 0.8% of the total employment of 2,483,526 in the new GMA.</t>
  </si>
  <si>
    <t xml:space="preserve">Number and percent of employed persons by centre </t>
  </si>
  <si>
    <t>and industry (1-digit), 2011</t>
  </si>
  <si>
    <t>Number of employed persons by centre by occupation (1-digit), 2011</t>
  </si>
  <si>
    <t xml:space="preserve">Number of employed persons by centre </t>
  </si>
  <si>
    <t>by origin Local Government Area (LGA), 2011</t>
  </si>
  <si>
    <t>Macquarie Business Park</t>
  </si>
  <si>
    <t>Total Employment</t>
  </si>
  <si>
    <t>Mode Shares</t>
  </si>
  <si>
    <t>Total trips</t>
  </si>
  <si>
    <t>Total Employment in Non-Centres</t>
  </si>
  <si>
    <t>Total Employment in Centres</t>
  </si>
  <si>
    <t>Vehicle driver/ passenger</t>
  </si>
  <si>
    <t>Subtotal</t>
  </si>
  <si>
    <t>16.10.2013</t>
  </si>
  <si>
    <t>Version Control</t>
  </si>
  <si>
    <t>Version</t>
  </si>
  <si>
    <t>Date Released</t>
  </si>
  <si>
    <t>Description</t>
  </si>
  <si>
    <t>18.09.2013</t>
  </si>
  <si>
    <t>30.09.2013</t>
  </si>
  <si>
    <t>Initial release</t>
  </si>
  <si>
    <t>Electronic Publication No. E2013-44-JTW-Centres</t>
  </si>
  <si>
    <t>1.0</t>
  </si>
  <si>
    <t>1.1</t>
  </si>
  <si>
    <t>NA</t>
  </si>
  <si>
    <t>Version number was skipped</t>
  </si>
  <si>
    <t>Version No &amp; Release Date</t>
  </si>
  <si>
    <t>Corrected minor errors in the mode share percentages in the initial release</t>
  </si>
  <si>
    <t>Minor formatting</t>
  </si>
  <si>
    <t>Corrected an error in the Wollongong centre definition which resulted in a low total employment of about 6,017 jobs which has been revised to 18,316 jobs.</t>
  </si>
  <si>
    <t>Centre definitions</t>
  </si>
  <si>
    <t>To see these TZs defined above on a map, visit:</t>
  </si>
  <si>
    <t>24.03.2014</t>
  </si>
  <si>
    <t>Where a journey to work is comprised of more than one mode, a priority mode is allocated to one of the following hierarchies, which is generally the mode with the largest likely (but not necessarily actual) duration of the trip:</t>
  </si>
  <si>
    <t>Train                                                                   (HIGHEST)                                                                                                                                                                            Ferry/Tram
Bus
Vehicle driver
Vehicle passenger
Other mode (not elsewhere specified)                                                                                                                                                                                              Walk only                                                           (LOWEST)</t>
  </si>
  <si>
    <t>Number of employed persons by centre by priority mode, 2011</t>
  </si>
  <si>
    <t>by industry and priority mode, 2011</t>
  </si>
  <si>
    <t>by occupation and priority mode, 2011</t>
  </si>
  <si>
    <t>1.5</t>
  </si>
  <si>
    <t>08.05.2014</t>
  </si>
  <si>
    <t>Added note regarding priority mode</t>
  </si>
  <si>
    <t>Version No 1.5 released on 08.05.2014</t>
  </si>
</sst>
</file>

<file path=xl/styles.xml><?xml version="1.0" encoding="utf-8"?>
<styleSheet xmlns="http://schemas.openxmlformats.org/spreadsheetml/2006/main">
  <fonts count="31">
    <font>
      <sz val="10"/>
      <name val="Arial"/>
    </font>
    <font>
      <sz val="11"/>
      <color theme="1"/>
      <name val="Calibri"/>
      <family val="2"/>
      <scheme val="minor"/>
    </font>
    <font>
      <sz val="11"/>
      <color theme="1"/>
      <name val="Calibri"/>
      <family val="2"/>
      <scheme val="minor"/>
    </font>
    <font>
      <sz val="10"/>
      <name val="Arial"/>
      <family val="2"/>
    </font>
    <font>
      <sz val="9"/>
      <color indexed="8"/>
      <name val="Arial"/>
      <family val="2"/>
    </font>
    <font>
      <sz val="9"/>
      <name val="Arial"/>
      <family val="2"/>
    </font>
    <font>
      <b/>
      <sz val="9"/>
      <name val="Arial"/>
      <family val="2"/>
    </font>
    <font>
      <sz val="10"/>
      <name val="Arial"/>
      <family val="2"/>
    </font>
    <font>
      <b/>
      <sz val="10"/>
      <name val="Arial"/>
      <family val="2"/>
    </font>
    <font>
      <sz val="9"/>
      <color indexed="8"/>
      <name val="Arial"/>
      <family val="2"/>
    </font>
    <font>
      <b/>
      <sz val="12"/>
      <name val="Arial"/>
      <family val="2"/>
    </font>
    <font>
      <sz val="12"/>
      <name val="Arial"/>
      <family val="2"/>
    </font>
    <font>
      <sz val="10"/>
      <name val="Arial"/>
      <family val="2"/>
    </font>
    <font>
      <sz val="10"/>
      <color theme="1"/>
      <name val="Arial"/>
      <family val="2"/>
    </font>
    <font>
      <b/>
      <sz val="18"/>
      <color theme="1"/>
      <name val="Arial"/>
      <family val="2"/>
    </font>
    <font>
      <sz val="9"/>
      <color theme="1"/>
      <name val="Calibri"/>
      <family val="2"/>
      <scheme val="minor"/>
    </font>
    <font>
      <sz val="10"/>
      <name val="MS Sans Serif"/>
      <family val="2"/>
    </font>
    <font>
      <sz val="9"/>
      <color theme="1"/>
      <name val="Arial"/>
      <family val="2"/>
    </font>
    <font>
      <u/>
      <sz val="10"/>
      <color theme="10"/>
      <name val="Arial"/>
      <family val="2"/>
    </font>
    <font>
      <u/>
      <sz val="9"/>
      <color theme="10"/>
      <name val="Arial"/>
      <family val="2"/>
    </font>
    <font>
      <sz val="10"/>
      <color rgb="FFFF0000"/>
      <name val="Arial"/>
      <family val="2"/>
    </font>
    <font>
      <i/>
      <sz val="9"/>
      <name val="Arial"/>
      <family val="2"/>
    </font>
    <font>
      <i/>
      <sz val="10"/>
      <color rgb="FFFF0000"/>
      <name val="Arial"/>
      <family val="2"/>
    </font>
    <font>
      <i/>
      <sz val="10"/>
      <name val="Arial"/>
      <family val="2"/>
    </font>
    <font>
      <i/>
      <sz val="9"/>
      <color indexed="8"/>
      <name val="Arial"/>
      <family val="2"/>
    </font>
    <font>
      <b/>
      <i/>
      <sz val="9"/>
      <name val="Arial"/>
      <family val="2"/>
    </font>
    <font>
      <u/>
      <sz val="9"/>
      <color indexed="12"/>
      <name val="Arial"/>
      <family val="2"/>
    </font>
    <font>
      <u/>
      <sz val="9"/>
      <name val="Arial"/>
      <family val="2"/>
    </font>
    <font>
      <sz val="9"/>
      <color rgb="FF000000"/>
      <name val="Arial"/>
      <family val="2"/>
    </font>
    <font>
      <sz val="11"/>
      <color rgb="FF1F497D"/>
      <name val="Calibri"/>
      <family val="2"/>
    </font>
    <font>
      <sz val="11"/>
      <color rgb="FF000000"/>
      <name val="Calibri"/>
      <family val="2"/>
    </font>
  </fonts>
  <fills count="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indexed="9"/>
        <bgColor indexed="64"/>
      </patternFill>
    </fill>
  </fills>
  <borders count="99">
    <border>
      <left/>
      <right/>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thin">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auto="1"/>
      </top>
      <bottom style="thin">
        <color indexed="64"/>
      </bottom>
      <diagonal/>
    </border>
    <border>
      <left/>
      <right style="medium">
        <color indexed="64"/>
      </right>
      <top style="thin">
        <color auto="1"/>
      </top>
      <bottom style="thin">
        <color indexed="64"/>
      </bottom>
      <diagonal/>
    </border>
    <border>
      <left/>
      <right style="medium">
        <color indexed="64"/>
      </right>
      <top style="thin">
        <color auto="1"/>
      </top>
      <bottom style="medium">
        <color indexed="64"/>
      </bottom>
      <diagonal/>
    </border>
    <border>
      <left style="thin">
        <color indexed="64"/>
      </left>
      <right style="thin">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style="medium">
        <color indexed="64"/>
      </right>
      <top style="medium">
        <color indexed="64"/>
      </top>
      <bottom style="thin">
        <color indexed="64"/>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medium">
        <color auto="1"/>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medium">
        <color auto="1"/>
      </right>
      <top style="thin">
        <color theme="0"/>
      </top>
      <bottom style="thin">
        <color theme="0"/>
      </bottom>
      <diagonal/>
    </border>
    <border>
      <left style="medium">
        <color auto="1"/>
      </left>
      <right style="thin">
        <color auto="1"/>
      </right>
      <top style="thin">
        <color theme="0"/>
      </top>
      <bottom style="medium">
        <color auto="1"/>
      </bottom>
      <diagonal/>
    </border>
    <border>
      <left style="thin">
        <color auto="1"/>
      </left>
      <right style="thin">
        <color auto="1"/>
      </right>
      <top style="thin">
        <color theme="0"/>
      </top>
      <bottom style="medium">
        <color auto="1"/>
      </bottom>
      <diagonal/>
    </border>
    <border>
      <left style="thin">
        <color auto="1"/>
      </left>
      <right style="medium">
        <color auto="1"/>
      </right>
      <top style="thin">
        <color theme="0"/>
      </top>
      <bottom style="medium">
        <color auto="1"/>
      </bottom>
      <diagonal/>
    </border>
    <border>
      <left style="medium">
        <color auto="1"/>
      </left>
      <right style="thin">
        <color auto="1"/>
      </right>
      <top style="thin">
        <color theme="0"/>
      </top>
      <bottom/>
      <diagonal/>
    </border>
    <border>
      <left style="thin">
        <color auto="1"/>
      </left>
      <right style="thin">
        <color auto="1"/>
      </right>
      <top style="thin">
        <color theme="0"/>
      </top>
      <bottom/>
      <diagonal/>
    </border>
    <border>
      <left style="thin">
        <color auto="1"/>
      </left>
      <right style="medium">
        <color auto="1"/>
      </right>
      <top style="thin">
        <color theme="0"/>
      </top>
      <bottom/>
      <diagonal/>
    </border>
    <border>
      <left style="medium">
        <color auto="1"/>
      </left>
      <right style="thin">
        <color auto="1"/>
      </right>
      <top/>
      <bottom style="thin">
        <color theme="0"/>
      </bottom>
      <diagonal/>
    </border>
    <border>
      <left style="thin">
        <color auto="1"/>
      </left>
      <right style="thin">
        <color auto="1"/>
      </right>
      <top/>
      <bottom style="thin">
        <color theme="0"/>
      </bottom>
      <diagonal/>
    </border>
    <border>
      <left style="thin">
        <color auto="1"/>
      </left>
      <right style="medium">
        <color auto="1"/>
      </right>
      <top/>
      <bottom style="thin">
        <color theme="0"/>
      </bottom>
      <diagonal/>
    </border>
    <border>
      <left style="thin">
        <color auto="1"/>
      </left>
      <right/>
      <top style="thin">
        <color theme="0"/>
      </top>
      <bottom style="thin">
        <color theme="0"/>
      </bottom>
      <diagonal/>
    </border>
    <border>
      <left style="thin">
        <color auto="1"/>
      </left>
      <right/>
      <top/>
      <bottom style="thin">
        <color theme="0"/>
      </bottom>
      <diagonal/>
    </border>
    <border>
      <left style="thin">
        <color auto="1"/>
      </left>
      <right/>
      <top style="thin">
        <color theme="0"/>
      </top>
      <bottom style="medium">
        <color auto="1"/>
      </bottom>
      <diagonal/>
    </border>
    <border>
      <left style="medium">
        <color auto="1"/>
      </left>
      <right/>
      <top/>
      <bottom style="thin">
        <color auto="1"/>
      </bottom>
      <diagonal/>
    </border>
    <border>
      <left/>
      <right style="thin">
        <color auto="1"/>
      </right>
      <top/>
      <bottom style="thin">
        <color theme="0"/>
      </bottom>
      <diagonal/>
    </border>
    <border>
      <left/>
      <right style="thin">
        <color auto="1"/>
      </right>
      <top style="thin">
        <color theme="0"/>
      </top>
      <bottom style="thin">
        <color theme="0"/>
      </bottom>
      <diagonal/>
    </border>
    <border>
      <left/>
      <right/>
      <top/>
      <bottom style="thin">
        <color indexed="64"/>
      </bottom>
      <diagonal/>
    </border>
    <border>
      <left style="medium">
        <color indexed="64"/>
      </left>
      <right/>
      <top style="medium">
        <color indexed="64"/>
      </top>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auto="1"/>
      </right>
      <top style="thin">
        <color auto="1"/>
      </top>
      <bottom style="thin">
        <color auto="1"/>
      </bottom>
      <diagonal/>
    </border>
    <border>
      <left style="medium">
        <color indexed="64"/>
      </left>
      <right/>
      <top style="thin">
        <color auto="1"/>
      </top>
      <bottom style="thin">
        <color indexed="64"/>
      </bottom>
      <diagonal/>
    </border>
    <border>
      <left/>
      <right/>
      <top style="thin">
        <color auto="1"/>
      </top>
      <bottom style="thin">
        <color indexed="64"/>
      </bottom>
      <diagonal/>
    </border>
    <border>
      <left/>
      <right style="medium">
        <color indexed="64"/>
      </right>
      <top style="thin">
        <color auto="1"/>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auto="1"/>
      </right>
      <top style="thin">
        <color theme="0"/>
      </top>
      <bottom style="medium">
        <color auto="1"/>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medium">
        <color indexed="64"/>
      </left>
      <right/>
      <top style="thin">
        <color indexed="64"/>
      </top>
      <bottom/>
      <diagonal/>
    </border>
    <border>
      <left style="medium">
        <color auto="1"/>
      </left>
      <right/>
      <top style="thin">
        <color theme="0"/>
      </top>
      <bottom style="medium">
        <color auto="1"/>
      </bottom>
      <diagonal/>
    </border>
    <border>
      <left style="thin">
        <color indexed="64"/>
      </left>
      <right/>
      <top/>
      <bottom/>
      <diagonal/>
    </border>
    <border>
      <left style="thin">
        <color indexed="64"/>
      </left>
      <right style="thin">
        <color indexed="64"/>
      </right>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right style="medium">
        <color indexed="64"/>
      </right>
      <top style="thin">
        <color auto="1"/>
      </top>
      <bottom/>
      <diagonal/>
    </border>
    <border>
      <left style="medium">
        <color indexed="64"/>
      </left>
      <right style="thin">
        <color indexed="64"/>
      </right>
      <top/>
      <bottom/>
      <diagonal/>
    </border>
    <border>
      <left/>
      <right style="medium">
        <color indexed="64"/>
      </right>
      <top style="medium">
        <color indexed="8"/>
      </top>
      <bottom/>
      <diagonal/>
    </border>
    <border>
      <left/>
      <right style="medium">
        <color indexed="64"/>
      </right>
      <top/>
      <bottom style="medium">
        <color indexed="64"/>
      </bottom>
      <diagonal/>
    </border>
    <border>
      <left style="medium">
        <color indexed="64"/>
      </left>
      <right style="thin">
        <color indexed="64"/>
      </right>
      <top style="medium">
        <color indexed="8"/>
      </top>
      <bottom/>
      <diagonal/>
    </border>
    <border>
      <left/>
      <right/>
      <top/>
      <bottom style="hair">
        <color auto="1"/>
      </bottom>
      <diagonal/>
    </border>
    <border>
      <left/>
      <right/>
      <top style="hair">
        <color auto="1"/>
      </top>
      <bottom style="hair">
        <color auto="1"/>
      </bottom>
      <diagonal/>
    </border>
    <border>
      <left/>
      <right/>
      <top style="hair">
        <color auto="1"/>
      </top>
      <bottom/>
      <diagonal/>
    </border>
    <border>
      <left/>
      <right/>
      <top style="thin">
        <color auto="1"/>
      </top>
      <bottom style="thin">
        <color indexed="64"/>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indexed="64"/>
      </bottom>
      <diagonal/>
    </border>
    <border>
      <left style="thin">
        <color auto="1"/>
      </left>
      <right style="medium">
        <color indexed="64"/>
      </right>
      <top style="thin">
        <color auto="1"/>
      </top>
      <bottom style="thin">
        <color indexed="64"/>
      </bottom>
      <diagonal/>
    </border>
    <border>
      <left style="thin">
        <color indexed="64"/>
      </left>
      <right style="thin">
        <color indexed="64"/>
      </right>
      <top style="medium">
        <color indexed="8"/>
      </top>
      <bottom/>
      <diagonal/>
    </border>
    <border>
      <left/>
      <right style="thin">
        <color auto="1"/>
      </right>
      <top style="thin">
        <color theme="0"/>
      </top>
      <bottom/>
      <diagonal/>
    </border>
    <border>
      <left style="thin">
        <color auto="1"/>
      </left>
      <right/>
      <top style="thin">
        <color theme="0"/>
      </top>
      <bottom/>
      <diagonal/>
    </border>
    <border>
      <left/>
      <right style="thin">
        <color indexed="64"/>
      </right>
      <top/>
      <bottom style="thin">
        <color indexed="64"/>
      </bottom>
      <diagonal/>
    </border>
  </borders>
  <cellStyleXfs count="11">
    <xf numFmtId="0" fontId="0" fillId="0" borderId="0"/>
    <xf numFmtId="0" fontId="3" fillId="0" borderId="0"/>
    <xf numFmtId="0" fontId="2" fillId="0" borderId="0"/>
    <xf numFmtId="0" fontId="7" fillId="0" borderId="0"/>
    <xf numFmtId="0" fontId="7" fillId="0" borderId="0"/>
    <xf numFmtId="0" fontId="7" fillId="0" borderId="0"/>
    <xf numFmtId="0" fontId="7" fillId="0" borderId="0"/>
    <xf numFmtId="9" fontId="12" fillId="0" borderId="0" applyFont="0" applyFill="0" applyBorder="0" applyAlignment="0" applyProtection="0"/>
    <xf numFmtId="0" fontId="3" fillId="0" borderId="0"/>
    <xf numFmtId="0" fontId="16" fillId="0" borderId="0"/>
    <xf numFmtId="0" fontId="18" fillId="0" borderId="0" applyNumberFormat="0" applyFill="0" applyBorder="0" applyAlignment="0" applyProtection="0">
      <alignment vertical="top"/>
      <protection locked="0"/>
    </xf>
  </cellStyleXfs>
  <cellXfs count="463">
    <xf numFmtId="0" fontId="0" fillId="0" borderId="0" xfId="0"/>
    <xf numFmtId="0" fontId="10" fillId="0" borderId="22" xfId="0" applyFont="1" applyBorder="1"/>
    <xf numFmtId="0" fontId="0" fillId="0" borderId="22" xfId="0" applyBorder="1"/>
    <xf numFmtId="0" fontId="8" fillId="0" borderId="22" xfId="0" applyFont="1" applyBorder="1"/>
    <xf numFmtId="0" fontId="0" fillId="0" borderId="23" xfId="0" applyBorder="1"/>
    <xf numFmtId="0" fontId="0" fillId="0" borderId="24" xfId="0" applyBorder="1"/>
    <xf numFmtId="0" fontId="0" fillId="0" borderId="25" xfId="0" applyBorder="1"/>
    <xf numFmtId="3" fontId="9" fillId="0" borderId="27" xfId="1" applyNumberFormat="1" applyFont="1" applyBorder="1" applyAlignment="1">
      <alignment horizontal="right" vertical="top"/>
    </xf>
    <xf numFmtId="3" fontId="9" fillId="0" borderId="36" xfId="1" applyNumberFormat="1" applyFont="1" applyBorder="1" applyAlignment="1">
      <alignment horizontal="right" vertical="top"/>
    </xf>
    <xf numFmtId="3" fontId="9" fillId="0" borderId="38" xfId="1" applyNumberFormat="1" applyFont="1" applyBorder="1" applyAlignment="1">
      <alignment horizontal="right" vertical="top"/>
    </xf>
    <xf numFmtId="3" fontId="9" fillId="0" borderId="39" xfId="1" applyNumberFormat="1" applyFont="1" applyBorder="1" applyAlignment="1">
      <alignment horizontal="right" vertical="top"/>
    </xf>
    <xf numFmtId="3" fontId="9" fillId="2" borderId="4" xfId="1" applyNumberFormat="1" applyFont="1" applyFill="1" applyBorder="1" applyAlignment="1">
      <alignment horizontal="right" vertical="top"/>
    </xf>
    <xf numFmtId="3" fontId="9" fillId="0" borderId="42" xfId="1" applyNumberFormat="1" applyFont="1" applyBorder="1" applyAlignment="1">
      <alignment horizontal="right" vertical="top"/>
    </xf>
    <xf numFmtId="3" fontId="9" fillId="0" borderId="43" xfId="1" applyNumberFormat="1" applyFont="1" applyBorder="1" applyAlignment="1">
      <alignment horizontal="right" vertical="top"/>
    </xf>
    <xf numFmtId="0" fontId="6" fillId="0" borderId="29" xfId="0" applyFont="1" applyBorder="1" applyAlignment="1">
      <alignment wrapText="1"/>
    </xf>
    <xf numFmtId="0" fontId="10" fillId="2" borderId="0" xfId="0" applyFont="1" applyFill="1"/>
    <xf numFmtId="0" fontId="0" fillId="2" borderId="0" xfId="0" applyFill="1"/>
    <xf numFmtId="3" fontId="9" fillId="2" borderId="14" xfId="0" applyNumberFormat="1" applyFont="1" applyFill="1" applyBorder="1" applyAlignment="1">
      <alignment horizontal="right" vertical="top"/>
    </xf>
    <xf numFmtId="0" fontId="5" fillId="2" borderId="16" xfId="5" applyFont="1" applyFill="1" applyBorder="1" applyAlignment="1">
      <alignment horizontal="center" vertical="center"/>
    </xf>
    <xf numFmtId="0" fontId="9" fillId="2" borderId="0" xfId="5" applyFont="1" applyFill="1" applyBorder="1" applyAlignment="1">
      <alignment horizontal="left" vertical="top" wrapText="1"/>
    </xf>
    <xf numFmtId="0" fontId="11" fillId="2" borderId="0" xfId="0" applyFont="1" applyFill="1"/>
    <xf numFmtId="0" fontId="8" fillId="2" borderId="0" xfId="0" applyFont="1" applyFill="1"/>
    <xf numFmtId="0" fontId="9" fillId="2" borderId="49" xfId="0" applyFont="1" applyFill="1" applyBorder="1" applyAlignment="1">
      <alignment horizontal="center" wrapText="1"/>
    </xf>
    <xf numFmtId="9" fontId="6" fillId="2" borderId="50" xfId="7" applyFont="1" applyFill="1" applyBorder="1" applyAlignment="1">
      <alignment horizontal="right"/>
    </xf>
    <xf numFmtId="9" fontId="5" fillId="2" borderId="57" xfId="7" applyFont="1" applyFill="1" applyBorder="1" applyAlignment="1">
      <alignment horizontal="right"/>
    </xf>
    <xf numFmtId="3" fontId="9" fillId="2" borderId="60" xfId="0" applyNumberFormat="1" applyFont="1" applyFill="1" applyBorder="1" applyAlignment="1">
      <alignment horizontal="right" vertical="top"/>
    </xf>
    <xf numFmtId="3" fontId="9" fillId="2" borderId="59" xfId="0" applyNumberFormat="1" applyFont="1" applyFill="1" applyBorder="1" applyAlignment="1">
      <alignment horizontal="right" vertical="top"/>
    </xf>
    <xf numFmtId="3" fontId="9" fillId="2" borderId="61" xfId="0" applyNumberFormat="1" applyFont="1" applyFill="1" applyBorder="1" applyAlignment="1">
      <alignment horizontal="right" vertical="top"/>
    </xf>
    <xf numFmtId="3" fontId="9" fillId="2" borderId="60" xfId="1" applyNumberFormat="1" applyFont="1" applyFill="1" applyBorder="1" applyAlignment="1">
      <alignment horizontal="right" vertical="top"/>
    </xf>
    <xf numFmtId="0" fontId="5" fillId="2" borderId="59" xfId="1" applyFont="1" applyFill="1" applyBorder="1" applyAlignment="1">
      <alignment horizontal="center" vertical="center"/>
    </xf>
    <xf numFmtId="3" fontId="5" fillId="2" borderId="60" xfId="0" applyNumberFormat="1" applyFont="1" applyFill="1" applyBorder="1" applyAlignment="1">
      <alignment vertical="top" wrapText="1"/>
    </xf>
    <xf numFmtId="0" fontId="5" fillId="2" borderId="59" xfId="0" applyFont="1" applyFill="1" applyBorder="1" applyAlignment="1">
      <alignment horizontal="left" vertical="top" wrapText="1"/>
    </xf>
    <xf numFmtId="3" fontId="5" fillId="2" borderId="61" xfId="0" applyNumberFormat="1" applyFont="1" applyFill="1" applyBorder="1" applyAlignment="1">
      <alignment vertical="top" wrapText="1"/>
    </xf>
    <xf numFmtId="3" fontId="9" fillId="2" borderId="60" xfId="4" applyNumberFormat="1" applyFont="1" applyFill="1" applyBorder="1" applyAlignment="1">
      <alignment horizontal="right" vertical="top"/>
    </xf>
    <xf numFmtId="0" fontId="5" fillId="2" borderId="48" xfId="0" applyFont="1" applyFill="1" applyBorder="1" applyAlignment="1">
      <alignment horizontal="center" wrapText="1"/>
    </xf>
    <xf numFmtId="0" fontId="5" fillId="2" borderId="49" xfId="0" applyFont="1" applyFill="1" applyBorder="1" applyAlignment="1">
      <alignment horizontal="center" wrapText="1"/>
    </xf>
    <xf numFmtId="3" fontId="9" fillId="2" borderId="61" xfId="4" applyNumberFormat="1" applyFont="1" applyFill="1" applyBorder="1" applyAlignment="1">
      <alignment horizontal="right" vertical="top"/>
    </xf>
    <xf numFmtId="0" fontId="9" fillId="2" borderId="49" xfId="4" applyFont="1" applyFill="1" applyBorder="1" applyAlignment="1">
      <alignment horizontal="center" wrapText="1"/>
    </xf>
    <xf numFmtId="0" fontId="3" fillId="0" borderId="22" xfId="0" applyFont="1" applyBorder="1"/>
    <xf numFmtId="0" fontId="5" fillId="2" borderId="59" xfId="4" applyFont="1" applyFill="1" applyBorder="1" applyAlignment="1">
      <alignment horizontal="center" vertical="top"/>
    </xf>
    <xf numFmtId="3" fontId="9" fillId="2" borderId="4" xfId="1" applyNumberFormat="1" applyFont="1" applyFill="1" applyBorder="1" applyAlignment="1">
      <alignment horizontal="right"/>
    </xf>
    <xf numFmtId="3" fontId="9" fillId="2" borderId="60" xfId="1" applyNumberFormat="1" applyFont="1" applyFill="1" applyBorder="1" applyAlignment="1">
      <alignment horizontal="right"/>
    </xf>
    <xf numFmtId="9" fontId="5" fillId="2" borderId="58" xfId="7" applyFont="1" applyFill="1" applyBorder="1" applyAlignment="1">
      <alignment horizontal="right"/>
    </xf>
    <xf numFmtId="9" fontId="5" fillId="2" borderId="56" xfId="7" applyFont="1" applyFill="1" applyBorder="1" applyAlignment="1">
      <alignment horizontal="right"/>
    </xf>
    <xf numFmtId="0" fontId="5" fillId="2" borderId="51" xfId="0" applyFont="1" applyFill="1" applyBorder="1" applyAlignment="1">
      <alignment horizontal="center" wrapText="1"/>
    </xf>
    <xf numFmtId="0" fontId="9" fillId="0" borderId="51" xfId="1" applyFont="1" applyBorder="1" applyAlignment="1">
      <alignment horizontal="center" wrapText="1"/>
    </xf>
    <xf numFmtId="0" fontId="9" fillId="0" borderId="49" xfId="1" applyFont="1" applyBorder="1" applyAlignment="1">
      <alignment horizontal="center" wrapText="1"/>
    </xf>
    <xf numFmtId="0" fontId="5" fillId="0" borderId="46" xfId="0" applyFont="1" applyBorder="1" applyAlignment="1">
      <alignment horizontal="center" wrapText="1"/>
    </xf>
    <xf numFmtId="0" fontId="5" fillId="0" borderId="69" xfId="0" applyFont="1" applyBorder="1" applyAlignment="1">
      <alignment horizontal="center" wrapText="1"/>
    </xf>
    <xf numFmtId="0" fontId="5" fillId="2" borderId="63" xfId="0" applyFont="1" applyFill="1" applyBorder="1" applyAlignment="1">
      <alignment horizontal="center" wrapText="1"/>
    </xf>
    <xf numFmtId="9" fontId="5" fillId="2" borderId="60" xfId="7" applyFont="1" applyFill="1" applyBorder="1" applyAlignment="1">
      <alignment horizontal="right"/>
    </xf>
    <xf numFmtId="9" fontId="5" fillId="2" borderId="57" xfId="7" applyFont="1" applyFill="1" applyBorder="1" applyAlignment="1"/>
    <xf numFmtId="9" fontId="6" fillId="2" borderId="50" xfId="7" applyFont="1" applyFill="1" applyBorder="1" applyAlignment="1"/>
    <xf numFmtId="9" fontId="5" fillId="2" borderId="59" xfId="7" applyFont="1" applyFill="1" applyBorder="1" applyAlignment="1"/>
    <xf numFmtId="9" fontId="5" fillId="2" borderId="60" xfId="7" applyFont="1" applyFill="1" applyBorder="1" applyAlignment="1"/>
    <xf numFmtId="3" fontId="9" fillId="2" borderId="60" xfId="5" applyNumberFormat="1" applyFont="1" applyFill="1" applyBorder="1" applyAlignment="1">
      <alignment horizontal="right" vertical="top"/>
    </xf>
    <xf numFmtId="0" fontId="9" fillId="2" borderId="49" xfId="5" applyFont="1" applyFill="1" applyBorder="1" applyAlignment="1">
      <alignment horizontal="center" wrapText="1"/>
    </xf>
    <xf numFmtId="0" fontId="9" fillId="2" borderId="63" xfId="5" applyFont="1" applyFill="1" applyBorder="1" applyAlignment="1">
      <alignment horizontal="center" wrapText="1"/>
    </xf>
    <xf numFmtId="0" fontId="6" fillId="0" borderId="72" xfId="0" applyFont="1" applyBorder="1" applyAlignment="1">
      <alignment wrapText="1"/>
    </xf>
    <xf numFmtId="3" fontId="9" fillId="2" borderId="74" xfId="0" applyNumberFormat="1" applyFont="1" applyFill="1" applyBorder="1" applyAlignment="1">
      <alignment horizontal="right" vertical="top"/>
    </xf>
    <xf numFmtId="9" fontId="5" fillId="2" borderId="0" xfId="7" applyFont="1" applyFill="1" applyBorder="1" applyAlignment="1">
      <alignment horizontal="right"/>
    </xf>
    <xf numFmtId="9" fontId="5" fillId="2" borderId="74" xfId="7" applyFont="1" applyFill="1" applyBorder="1" applyAlignment="1">
      <alignment horizontal="right"/>
    </xf>
    <xf numFmtId="9" fontId="6" fillId="2" borderId="70" xfId="7" applyFont="1" applyFill="1" applyBorder="1" applyAlignment="1">
      <alignment horizontal="right"/>
    </xf>
    <xf numFmtId="9" fontId="6" fillId="2" borderId="69" xfId="7" applyFont="1" applyFill="1" applyBorder="1" applyAlignment="1">
      <alignment horizontal="right"/>
    </xf>
    <xf numFmtId="9" fontId="5" fillId="2" borderId="16" xfId="7" applyFont="1" applyFill="1" applyBorder="1" applyAlignment="1">
      <alignment horizontal="right"/>
    </xf>
    <xf numFmtId="9" fontId="6" fillId="2" borderId="47" xfId="7" applyFont="1" applyFill="1" applyBorder="1" applyAlignment="1">
      <alignment horizontal="right"/>
    </xf>
    <xf numFmtId="9" fontId="5" fillId="2" borderId="77" xfId="7" applyFont="1" applyFill="1" applyBorder="1" applyAlignment="1">
      <alignment horizontal="right"/>
    </xf>
    <xf numFmtId="0" fontId="9" fillId="2" borderId="60" xfId="0" applyFont="1" applyFill="1" applyBorder="1" applyAlignment="1">
      <alignment horizontal="left" vertical="top" wrapText="1"/>
    </xf>
    <xf numFmtId="0" fontId="9" fillId="2" borderId="77" xfId="0" applyFont="1" applyFill="1" applyBorder="1" applyAlignment="1">
      <alignment horizontal="left" vertical="top" wrapText="1"/>
    </xf>
    <xf numFmtId="0" fontId="9" fillId="2" borderId="74" xfId="0" applyFont="1" applyFill="1" applyBorder="1" applyAlignment="1">
      <alignment horizontal="left" vertical="top" wrapText="1"/>
    </xf>
    <xf numFmtId="0" fontId="9" fillId="2" borderId="14" xfId="0" applyFont="1" applyFill="1" applyBorder="1" applyAlignment="1">
      <alignment horizontal="left" vertical="top" wrapText="1"/>
    </xf>
    <xf numFmtId="0" fontId="9" fillId="2" borderId="60" xfId="1" applyFont="1" applyFill="1" applyBorder="1" applyAlignment="1">
      <alignment horizontal="left" vertical="top" wrapText="1"/>
    </xf>
    <xf numFmtId="3" fontId="9" fillId="2" borderId="77" xfId="0" applyNumberFormat="1" applyFont="1" applyFill="1" applyBorder="1" applyAlignment="1">
      <alignment horizontal="right" vertical="top"/>
    </xf>
    <xf numFmtId="9" fontId="5" fillId="2" borderId="17" xfId="7" applyFont="1" applyFill="1" applyBorder="1" applyAlignment="1">
      <alignment horizontal="right"/>
    </xf>
    <xf numFmtId="9" fontId="5" fillId="2" borderId="80" xfId="7" applyFont="1" applyFill="1" applyBorder="1" applyAlignment="1">
      <alignment horizontal="right"/>
    </xf>
    <xf numFmtId="0" fontId="6" fillId="0" borderId="49" xfId="0" applyFont="1" applyBorder="1"/>
    <xf numFmtId="0" fontId="9" fillId="2" borderId="60" xfId="4" applyFont="1" applyFill="1" applyBorder="1" applyAlignment="1">
      <alignment horizontal="left" vertical="top" wrapText="1"/>
    </xf>
    <xf numFmtId="0" fontId="5" fillId="2" borderId="59" xfId="0" applyFont="1" applyFill="1" applyBorder="1" applyAlignment="1">
      <alignment horizontal="center" vertical="top"/>
    </xf>
    <xf numFmtId="0" fontId="9" fillId="2" borderId="60" xfId="5" applyFont="1" applyFill="1" applyBorder="1" applyAlignment="1">
      <alignment horizontal="left" vertical="top" wrapText="1"/>
    </xf>
    <xf numFmtId="9" fontId="5" fillId="2" borderId="66" xfId="7" applyFont="1" applyFill="1" applyBorder="1" applyAlignment="1">
      <alignment horizontal="right"/>
    </xf>
    <xf numFmtId="0" fontId="5" fillId="2" borderId="59" xfId="5" applyFont="1" applyFill="1" applyBorder="1" applyAlignment="1">
      <alignment horizontal="center" vertical="center"/>
    </xf>
    <xf numFmtId="0" fontId="7" fillId="2" borderId="78" xfId="0" applyFont="1" applyFill="1" applyBorder="1"/>
    <xf numFmtId="0" fontId="9" fillId="2" borderId="81" xfId="6" applyNumberFormat="1" applyFont="1" applyFill="1" applyBorder="1" applyAlignment="1">
      <alignment horizontal="left" vertical="top" wrapText="1"/>
    </xf>
    <xf numFmtId="0" fontId="9" fillId="2" borderId="17" xfId="6" applyNumberFormat="1" applyFont="1" applyFill="1" applyBorder="1" applyAlignment="1">
      <alignment horizontal="left" vertical="top" wrapText="1"/>
    </xf>
    <xf numFmtId="0" fontId="9" fillId="2" borderId="82" xfId="6" applyNumberFormat="1" applyFont="1" applyFill="1" applyBorder="1" applyAlignment="1">
      <alignment horizontal="left" vertical="top" wrapText="1"/>
    </xf>
    <xf numFmtId="0" fontId="9" fillId="2" borderId="68" xfId="6" applyNumberFormat="1" applyFont="1" applyFill="1" applyBorder="1" applyAlignment="1">
      <alignment horizontal="left" vertical="top" wrapText="1"/>
    </xf>
    <xf numFmtId="0" fontId="9" fillId="2" borderId="79" xfId="6" applyNumberFormat="1" applyFont="1" applyFill="1" applyBorder="1" applyAlignment="1">
      <alignment horizontal="left" vertical="top" wrapText="1"/>
    </xf>
    <xf numFmtId="0" fontId="7" fillId="2" borderId="20" xfId="0" applyFont="1" applyFill="1" applyBorder="1"/>
    <xf numFmtId="0" fontId="9" fillId="2" borderId="61" xfId="6" applyNumberFormat="1" applyFont="1" applyFill="1" applyBorder="1" applyAlignment="1">
      <alignment horizontal="left" vertical="top" wrapText="1"/>
    </xf>
    <xf numFmtId="0" fontId="13" fillId="2" borderId="0" xfId="2" applyFont="1" applyFill="1"/>
    <xf numFmtId="0" fontId="13" fillId="2" borderId="0" xfId="2" applyFont="1" applyFill="1" applyAlignment="1">
      <alignment wrapText="1"/>
    </xf>
    <xf numFmtId="0" fontId="1" fillId="2" borderId="0" xfId="2" applyFont="1" applyFill="1"/>
    <xf numFmtId="0" fontId="14" fillId="2" borderId="0" xfId="2" applyFont="1" applyFill="1" applyBorder="1" applyAlignment="1">
      <alignment vertical="center"/>
    </xf>
    <xf numFmtId="0" fontId="13" fillId="2" borderId="0" xfId="2" applyFont="1" applyFill="1" applyBorder="1" applyAlignment="1">
      <alignment vertical="center" wrapText="1"/>
    </xf>
    <xf numFmtId="0" fontId="1" fillId="2" borderId="0" xfId="2" applyFont="1" applyFill="1" applyAlignment="1">
      <alignment vertical="center"/>
    </xf>
    <xf numFmtId="0" fontId="6" fillId="2" borderId="84" xfId="8" applyFont="1" applyFill="1" applyBorder="1" applyAlignment="1">
      <alignment vertical="center"/>
    </xf>
    <xf numFmtId="0" fontId="15" fillId="2" borderId="0" xfId="2" applyFont="1" applyFill="1" applyAlignment="1">
      <alignment vertical="center"/>
    </xf>
    <xf numFmtId="0" fontId="6" fillId="4" borderId="84" xfId="3" applyFont="1" applyFill="1" applyBorder="1" applyAlignment="1">
      <alignment horizontal="left" vertical="center" wrapText="1"/>
    </xf>
    <xf numFmtId="0" fontId="6" fillId="2" borderId="85" xfId="9" applyFont="1" applyFill="1" applyBorder="1" applyAlignment="1">
      <alignment vertical="center"/>
    </xf>
    <xf numFmtId="0" fontId="6" fillId="2" borderId="85" xfId="2" applyFont="1" applyFill="1" applyBorder="1" applyAlignment="1">
      <alignment vertical="center"/>
    </xf>
    <xf numFmtId="0" fontId="6" fillId="2" borderId="85" xfId="9" applyFont="1" applyFill="1" applyBorder="1" applyAlignment="1">
      <alignment horizontal="left" vertical="top" wrapText="1"/>
    </xf>
    <xf numFmtId="0" fontId="15" fillId="2" borderId="0" xfId="2" applyFont="1" applyFill="1"/>
    <xf numFmtId="9" fontId="5" fillId="2" borderId="15" xfId="7" applyFont="1" applyFill="1" applyBorder="1" applyAlignment="1">
      <alignment horizontal="right"/>
    </xf>
    <xf numFmtId="9" fontId="5" fillId="2" borderId="59" xfId="7" applyFont="1" applyFill="1" applyBorder="1" applyAlignment="1">
      <alignment horizontal="right"/>
    </xf>
    <xf numFmtId="0" fontId="3" fillId="2" borderId="0" xfId="0" applyFont="1" applyFill="1"/>
    <xf numFmtId="0" fontId="20" fillId="2" borderId="0" xfId="0" applyFont="1" applyFill="1"/>
    <xf numFmtId="0" fontId="4" fillId="2" borderId="74" xfId="0" applyFont="1" applyFill="1" applyBorder="1" applyAlignment="1">
      <alignment horizontal="left" vertical="top" wrapText="1"/>
    </xf>
    <xf numFmtId="0" fontId="6" fillId="2" borderId="86" xfId="9" applyFont="1" applyFill="1" applyBorder="1" applyAlignment="1">
      <alignment vertical="center"/>
    </xf>
    <xf numFmtId="9" fontId="0" fillId="2" borderId="0" xfId="0" applyNumberFormat="1" applyFill="1"/>
    <xf numFmtId="0" fontId="21" fillId="2" borderId="49" xfId="0" applyFont="1" applyFill="1" applyBorder="1" applyAlignment="1">
      <alignment horizontal="center" wrapText="1"/>
    </xf>
    <xf numFmtId="0" fontId="22" fillId="2" borderId="0" xfId="0" applyFont="1" applyFill="1"/>
    <xf numFmtId="0" fontId="23" fillId="2" borderId="0" xfId="0" applyFont="1" applyFill="1"/>
    <xf numFmtId="3" fontId="21" fillId="2" borderId="60" xfId="0" applyNumberFormat="1" applyFont="1" applyFill="1" applyBorder="1" applyAlignment="1">
      <alignment vertical="top" wrapText="1"/>
    </xf>
    <xf numFmtId="3" fontId="24" fillId="2" borderId="56" xfId="1" applyNumberFormat="1" applyFont="1" applyFill="1" applyBorder="1" applyAlignment="1">
      <alignment horizontal="right"/>
    </xf>
    <xf numFmtId="0" fontId="24" fillId="2" borderId="49" xfId="0" applyFont="1" applyFill="1" applyBorder="1" applyAlignment="1">
      <alignment horizontal="center" wrapText="1"/>
    </xf>
    <xf numFmtId="3" fontId="24" fillId="2" borderId="74" xfId="0" applyNumberFormat="1" applyFont="1" applyFill="1" applyBorder="1" applyAlignment="1">
      <alignment horizontal="right" vertical="top"/>
    </xf>
    <xf numFmtId="3" fontId="24" fillId="2" borderId="60" xfId="0" applyNumberFormat="1" applyFont="1" applyFill="1" applyBorder="1" applyAlignment="1">
      <alignment horizontal="right" vertical="top"/>
    </xf>
    <xf numFmtId="3" fontId="24" fillId="2" borderId="60" xfId="1" applyNumberFormat="1" applyFont="1" applyFill="1" applyBorder="1" applyAlignment="1">
      <alignment horizontal="right" vertical="top"/>
    </xf>
    <xf numFmtId="3" fontId="24" fillId="2" borderId="60" xfId="1" applyNumberFormat="1" applyFont="1" applyFill="1" applyBorder="1" applyAlignment="1">
      <alignment horizontal="right"/>
    </xf>
    <xf numFmtId="9" fontId="21" fillId="2" borderId="60" xfId="7" applyFont="1" applyFill="1" applyBorder="1" applyAlignment="1">
      <alignment horizontal="right"/>
    </xf>
    <xf numFmtId="3" fontId="0" fillId="2" borderId="0" xfId="0" applyNumberFormat="1" applyFill="1"/>
    <xf numFmtId="3" fontId="0" fillId="0" borderId="22" xfId="0" applyNumberFormat="1" applyBorder="1"/>
    <xf numFmtId="0" fontId="5" fillId="2" borderId="59" xfId="0" applyFont="1" applyFill="1" applyBorder="1" applyAlignment="1">
      <alignment horizontal="center" vertical="center"/>
    </xf>
    <xf numFmtId="0" fontId="5" fillId="2" borderId="59" xfId="0" applyFont="1" applyFill="1" applyBorder="1" applyAlignment="1">
      <alignment horizontal="center" vertical="top"/>
    </xf>
    <xf numFmtId="3" fontId="23" fillId="2" borderId="0" xfId="0" applyNumberFormat="1" applyFont="1" applyFill="1"/>
    <xf numFmtId="0" fontId="4" fillId="2" borderId="93" xfId="1" applyFont="1" applyFill="1" applyBorder="1" applyAlignment="1">
      <alignment horizontal="left" vertical="top" wrapText="1"/>
    </xf>
    <xf numFmtId="0" fontId="9" fillId="2" borderId="87" xfId="1" applyFont="1" applyFill="1" applyBorder="1" applyAlignment="1">
      <alignment horizontal="left" vertical="top" wrapText="1"/>
    </xf>
    <xf numFmtId="3" fontId="9" fillId="2" borderId="92" xfId="1" applyNumberFormat="1" applyFont="1" applyFill="1" applyBorder="1" applyAlignment="1">
      <alignment horizontal="right"/>
    </xf>
    <xf numFmtId="3" fontId="9" fillId="2" borderId="94" xfId="1" applyNumberFormat="1" applyFont="1" applyFill="1" applyBorder="1" applyAlignment="1">
      <alignment horizontal="right"/>
    </xf>
    <xf numFmtId="0" fontId="4" fillId="2" borderId="58" xfId="1" applyFont="1" applyFill="1" applyBorder="1" applyAlignment="1">
      <alignment horizontal="left" vertical="top" wrapText="1"/>
    </xf>
    <xf numFmtId="0" fontId="9" fillId="2" borderId="56" xfId="1" applyFont="1" applyFill="1" applyBorder="1" applyAlignment="1">
      <alignment horizontal="left" vertical="top" wrapText="1"/>
    </xf>
    <xf numFmtId="3" fontId="9" fillId="2" borderId="55" xfId="1" applyNumberFormat="1" applyFont="1" applyFill="1" applyBorder="1" applyAlignment="1">
      <alignment horizontal="right"/>
    </xf>
    <xf numFmtId="3" fontId="9" fillId="2" borderId="56" xfId="1" applyNumberFormat="1" applyFont="1" applyFill="1" applyBorder="1" applyAlignment="1">
      <alignment horizontal="right"/>
    </xf>
    <xf numFmtId="3" fontId="9" fillId="2" borderId="62" xfId="1" applyNumberFormat="1" applyFont="1" applyFill="1" applyBorder="1" applyAlignment="1">
      <alignment horizontal="right"/>
    </xf>
    <xf numFmtId="3" fontId="9" fillId="2" borderId="87" xfId="1" applyNumberFormat="1" applyFont="1" applyFill="1" applyBorder="1" applyAlignment="1">
      <alignment horizontal="right"/>
    </xf>
    <xf numFmtId="0" fontId="5" fillId="2" borderId="50" xfId="0" applyFont="1" applyFill="1" applyBorder="1" applyAlignment="1">
      <alignment horizontal="center" wrapText="1"/>
    </xf>
    <xf numFmtId="3" fontId="9" fillId="2" borderId="42" xfId="1" applyNumberFormat="1" applyFont="1" applyFill="1" applyBorder="1" applyAlignment="1">
      <alignment horizontal="right" vertical="top"/>
    </xf>
    <xf numFmtId="3" fontId="9" fillId="2" borderId="36" xfId="1" applyNumberFormat="1" applyFont="1" applyFill="1" applyBorder="1" applyAlignment="1">
      <alignment horizontal="right" vertical="top"/>
    </xf>
    <xf numFmtId="3" fontId="9" fillId="2" borderId="39" xfId="1" applyNumberFormat="1" applyFont="1" applyFill="1" applyBorder="1" applyAlignment="1">
      <alignment horizontal="right" vertical="top"/>
    </xf>
    <xf numFmtId="0" fontId="0" fillId="2" borderId="23" xfId="0" applyFill="1" applyBorder="1"/>
    <xf numFmtId="0" fontId="0" fillId="2" borderId="22" xfId="0" applyFill="1" applyBorder="1"/>
    <xf numFmtId="3" fontId="9" fillId="2" borderId="43" xfId="1" applyNumberFormat="1" applyFont="1" applyFill="1" applyBorder="1" applyAlignment="1">
      <alignment horizontal="right" vertical="top"/>
    </xf>
    <xf numFmtId="3" fontId="9" fillId="2" borderId="27" xfId="1" applyNumberFormat="1" applyFont="1" applyFill="1" applyBorder="1" applyAlignment="1">
      <alignment horizontal="right" vertical="top"/>
    </xf>
    <xf numFmtId="3" fontId="9" fillId="2" borderId="38" xfId="1" applyNumberFormat="1" applyFont="1" applyFill="1" applyBorder="1" applyAlignment="1">
      <alignment horizontal="right" vertical="top"/>
    </xf>
    <xf numFmtId="0" fontId="4" fillId="2" borderId="88" xfId="1" applyFont="1" applyFill="1" applyBorder="1" applyAlignment="1">
      <alignment horizontal="left" vertical="top" wrapText="1"/>
    </xf>
    <xf numFmtId="3" fontId="9" fillId="2" borderId="89" xfId="1" applyNumberFormat="1" applyFont="1" applyFill="1" applyBorder="1" applyAlignment="1">
      <alignment horizontal="right"/>
    </xf>
    <xf numFmtId="3" fontId="9" fillId="2" borderId="11" xfId="1" applyNumberFormat="1" applyFont="1" applyFill="1" applyBorder="1" applyAlignment="1">
      <alignment horizontal="right"/>
    </xf>
    <xf numFmtId="3" fontId="9" fillId="2" borderId="13" xfId="1" applyNumberFormat="1" applyFont="1" applyFill="1" applyBorder="1" applyAlignment="1">
      <alignment horizontal="right"/>
    </xf>
    <xf numFmtId="0" fontId="4" fillId="2" borderId="26" xfId="1" applyFont="1" applyFill="1" applyBorder="1" applyAlignment="1">
      <alignment horizontal="left" vertical="top" wrapText="1"/>
    </xf>
    <xf numFmtId="0" fontId="6" fillId="2" borderId="29" xfId="0" applyFont="1" applyFill="1" applyBorder="1" applyAlignment="1">
      <alignment wrapText="1"/>
    </xf>
    <xf numFmtId="0" fontId="9" fillId="2" borderId="89" xfId="1" applyFont="1" applyFill="1" applyBorder="1" applyAlignment="1">
      <alignment horizontal="left" vertical="top" wrapText="1"/>
    </xf>
    <xf numFmtId="3" fontId="9" fillId="2" borderId="91" xfId="1" applyNumberFormat="1" applyFont="1" applyFill="1" applyBorder="1" applyAlignment="1">
      <alignment horizontal="right"/>
    </xf>
    <xf numFmtId="9" fontId="5" fillId="2" borderId="88" xfId="7" applyFont="1" applyFill="1" applyBorder="1" applyAlignment="1">
      <alignment horizontal="right"/>
    </xf>
    <xf numFmtId="9" fontId="5" fillId="2" borderId="89" xfId="7" applyFont="1" applyFill="1" applyBorder="1" applyAlignment="1">
      <alignment horizontal="right"/>
    </xf>
    <xf numFmtId="0" fontId="4" fillId="2" borderId="59" xfId="1" applyFont="1" applyFill="1" applyBorder="1" applyAlignment="1">
      <alignment horizontal="left" vertical="top" wrapText="1"/>
    </xf>
    <xf numFmtId="3" fontId="9" fillId="2" borderId="0" xfId="1" applyNumberFormat="1" applyFont="1" applyFill="1" applyBorder="1" applyAlignment="1">
      <alignment horizontal="right"/>
    </xf>
    <xf numFmtId="3" fontId="9" fillId="2" borderId="74" xfId="1" applyNumberFormat="1" applyFont="1" applyFill="1" applyBorder="1" applyAlignment="1">
      <alignment horizontal="right"/>
    </xf>
    <xf numFmtId="3" fontId="24" fillId="2" borderId="74" xfId="1" applyNumberFormat="1" applyFont="1" applyFill="1" applyBorder="1" applyAlignment="1">
      <alignment horizontal="right"/>
    </xf>
    <xf numFmtId="3" fontId="24" fillId="2" borderId="0" xfId="1" applyNumberFormat="1" applyFont="1" applyFill="1" applyBorder="1" applyAlignment="1">
      <alignment horizontal="right"/>
    </xf>
    <xf numFmtId="3" fontId="9" fillId="2" borderId="73" xfId="1" applyNumberFormat="1" applyFont="1" applyFill="1" applyBorder="1" applyAlignment="1">
      <alignment horizontal="right"/>
    </xf>
    <xf numFmtId="3" fontId="9" fillId="2" borderId="90" xfId="1" applyNumberFormat="1" applyFont="1" applyFill="1" applyBorder="1" applyAlignment="1">
      <alignment horizontal="right"/>
    </xf>
    <xf numFmtId="0" fontId="6" fillId="2" borderId="47" xfId="0" applyFont="1" applyFill="1" applyBorder="1" applyAlignment="1">
      <alignment wrapText="1"/>
    </xf>
    <xf numFmtId="0" fontId="6" fillId="2" borderId="69" xfId="0" applyFont="1" applyFill="1" applyBorder="1"/>
    <xf numFmtId="0" fontId="9" fillId="2" borderId="92" xfId="1" applyFont="1" applyFill="1" applyBorder="1" applyAlignment="1">
      <alignment horizontal="left" vertical="top" wrapText="1"/>
    </xf>
    <xf numFmtId="0" fontId="9" fillId="2" borderId="62" xfId="1" applyFont="1" applyFill="1" applyBorder="1" applyAlignment="1">
      <alignment horizontal="left" vertical="top" wrapText="1"/>
    </xf>
    <xf numFmtId="0" fontId="6" fillId="2" borderId="40" xfId="0" applyFont="1" applyFill="1" applyBorder="1"/>
    <xf numFmtId="9" fontId="5" fillId="2" borderId="48" xfId="7" applyFont="1" applyFill="1" applyBorder="1" applyAlignment="1">
      <alignment horizontal="right"/>
    </xf>
    <xf numFmtId="9" fontId="5" fillId="2" borderId="49" xfId="7" applyFont="1" applyFill="1" applyBorder="1" applyAlignment="1">
      <alignment horizontal="right"/>
    </xf>
    <xf numFmtId="9" fontId="5" fillId="2" borderId="50" xfId="7" applyFont="1" applyFill="1" applyBorder="1" applyAlignment="1">
      <alignment horizontal="right"/>
    </xf>
    <xf numFmtId="0" fontId="6" fillId="2" borderId="0" xfId="0" applyFont="1" applyFill="1" applyBorder="1" applyAlignment="1">
      <alignment wrapText="1"/>
    </xf>
    <xf numFmtId="3" fontId="4" fillId="2" borderId="56" xfId="1" applyNumberFormat="1" applyFont="1" applyFill="1" applyBorder="1" applyAlignment="1">
      <alignment horizontal="right"/>
    </xf>
    <xf numFmtId="3" fontId="4" fillId="2" borderId="62" xfId="1" applyNumberFormat="1" applyFont="1" applyFill="1" applyBorder="1" applyAlignment="1">
      <alignment horizontal="right"/>
    </xf>
    <xf numFmtId="9" fontId="5" fillId="2" borderId="62" xfId="7" applyFont="1" applyFill="1" applyBorder="1" applyAlignment="1">
      <alignment horizontal="right"/>
    </xf>
    <xf numFmtId="9" fontId="5" fillId="2" borderId="55" xfId="7" applyFont="1" applyFill="1" applyBorder="1" applyAlignment="1">
      <alignment horizontal="right"/>
    </xf>
    <xf numFmtId="3" fontId="24" fillId="2" borderId="62" xfId="1" applyNumberFormat="1" applyFont="1" applyFill="1" applyBorder="1" applyAlignment="1">
      <alignment horizontal="right"/>
    </xf>
    <xf numFmtId="3" fontId="24" fillId="2" borderId="92" xfId="1" applyNumberFormat="1" applyFont="1" applyFill="1" applyBorder="1" applyAlignment="1">
      <alignment horizontal="right"/>
    </xf>
    <xf numFmtId="9" fontId="5" fillId="2" borderId="93" xfId="7" applyFont="1" applyFill="1" applyBorder="1" applyAlignment="1">
      <alignment horizontal="right"/>
    </xf>
    <xf numFmtId="9" fontId="5" fillId="2" borderId="92" xfId="7" applyFont="1" applyFill="1" applyBorder="1" applyAlignment="1">
      <alignment horizontal="right"/>
    </xf>
    <xf numFmtId="0" fontId="4" fillId="2" borderId="80" xfId="1" applyFont="1" applyFill="1" applyBorder="1" applyAlignment="1">
      <alignment horizontal="left" vertical="top" wrapText="1"/>
    </xf>
    <xf numFmtId="0" fontId="6" fillId="2" borderId="46" xfId="0" applyFont="1" applyFill="1" applyBorder="1" applyAlignment="1">
      <alignment wrapText="1"/>
    </xf>
    <xf numFmtId="0" fontId="6" fillId="2" borderId="76" xfId="0" applyFont="1" applyFill="1" applyBorder="1"/>
    <xf numFmtId="0" fontId="5" fillId="2" borderId="17" xfId="6" applyNumberFormat="1" applyFont="1" applyFill="1" applyBorder="1" applyAlignment="1">
      <alignment horizontal="left" vertical="top" wrapText="1"/>
    </xf>
    <xf numFmtId="0" fontId="9" fillId="2" borderId="41" xfId="0" applyFont="1" applyFill="1" applyBorder="1" applyAlignment="1">
      <alignment horizontal="left" vertical="top" wrapText="1"/>
    </xf>
    <xf numFmtId="0" fontId="7" fillId="2" borderId="77" xfId="0" applyFont="1" applyFill="1" applyBorder="1"/>
    <xf numFmtId="0" fontId="9" fillId="2" borderId="92" xfId="6" applyFont="1" applyFill="1" applyBorder="1" applyAlignment="1">
      <alignment horizontal="left" vertical="top" wrapText="1"/>
    </xf>
    <xf numFmtId="0" fontId="9" fillId="2" borderId="1" xfId="6" applyFont="1" applyFill="1" applyBorder="1" applyAlignment="1">
      <alignment horizontal="left" vertical="top" wrapText="1"/>
    </xf>
    <xf numFmtId="3" fontId="5" fillId="2" borderId="44" xfId="0" applyNumberFormat="1" applyFont="1" applyFill="1" applyBorder="1" applyAlignment="1">
      <alignment vertical="top" wrapText="1"/>
    </xf>
    <xf numFmtId="3" fontId="5" fillId="2" borderId="0" xfId="0" applyNumberFormat="1" applyFont="1" applyFill="1" applyBorder="1" applyAlignment="1">
      <alignment vertical="top" wrapText="1"/>
    </xf>
    <xf numFmtId="3" fontId="24" fillId="2" borderId="77" xfId="0" applyNumberFormat="1" applyFont="1" applyFill="1" applyBorder="1" applyAlignment="1">
      <alignment horizontal="right" vertical="top"/>
    </xf>
    <xf numFmtId="3" fontId="9" fillId="2" borderId="65" xfId="0" applyNumberFormat="1" applyFont="1" applyFill="1" applyBorder="1" applyAlignment="1">
      <alignment horizontal="right" vertical="top"/>
    </xf>
    <xf numFmtId="3" fontId="9" fillId="2" borderId="66" xfId="0" applyNumberFormat="1" applyFont="1" applyFill="1" applyBorder="1" applyAlignment="1">
      <alignment horizontal="right" vertical="top"/>
    </xf>
    <xf numFmtId="3" fontId="24" fillId="2" borderId="14" xfId="0" applyNumberFormat="1" applyFont="1" applyFill="1" applyBorder="1" applyAlignment="1">
      <alignment horizontal="right" vertical="top"/>
    </xf>
    <xf numFmtId="3" fontId="9" fillId="2" borderId="15" xfId="0" applyNumberFormat="1" applyFont="1" applyFill="1" applyBorder="1" applyAlignment="1">
      <alignment horizontal="right" vertical="top"/>
    </xf>
    <xf numFmtId="9" fontId="5" fillId="2" borderId="20" xfId="7" applyFont="1" applyFill="1" applyBorder="1" applyAlignment="1">
      <alignment horizontal="right"/>
    </xf>
    <xf numFmtId="9" fontId="5" fillId="2" borderId="65" xfId="7" applyFont="1" applyFill="1" applyBorder="1" applyAlignment="1">
      <alignment horizontal="right"/>
    </xf>
    <xf numFmtId="9" fontId="5" fillId="2" borderId="52" xfId="7" applyFont="1" applyFill="1" applyBorder="1" applyAlignment="1">
      <alignment horizontal="right"/>
    </xf>
    <xf numFmtId="9" fontId="5" fillId="2" borderId="14" xfId="7" applyFont="1" applyFill="1" applyBorder="1" applyAlignment="1">
      <alignment horizontal="right"/>
    </xf>
    <xf numFmtId="0" fontId="4" fillId="2" borderId="92" xfId="0" applyFont="1" applyFill="1" applyBorder="1" applyAlignment="1">
      <alignment horizontal="left" vertical="top" wrapText="1"/>
    </xf>
    <xf numFmtId="3" fontId="9" fillId="2" borderId="92" xfId="0" applyNumberFormat="1" applyFont="1" applyFill="1" applyBorder="1" applyAlignment="1">
      <alignment horizontal="right" vertical="top"/>
    </xf>
    <xf numFmtId="3" fontId="9" fillId="2" borderId="94" xfId="0" applyNumberFormat="1" applyFont="1" applyFill="1" applyBorder="1" applyAlignment="1">
      <alignment horizontal="right" vertical="top"/>
    </xf>
    <xf numFmtId="0" fontId="9" fillId="2" borderId="52" xfId="1" applyFont="1" applyFill="1" applyBorder="1" applyAlignment="1">
      <alignment vertical="top" wrapText="1"/>
    </xf>
    <xf numFmtId="0" fontId="5" fillId="2" borderId="80" xfId="1" applyFont="1" applyFill="1" applyBorder="1" applyAlignment="1">
      <alignment vertical="center"/>
    </xf>
    <xf numFmtId="0" fontId="5" fillId="2" borderId="16" xfId="1" applyFont="1" applyFill="1" applyBorder="1" applyAlignment="1">
      <alignment horizontal="center" vertical="center"/>
    </xf>
    <xf numFmtId="0" fontId="5" fillId="2" borderId="16" xfId="1" applyFont="1" applyFill="1" applyBorder="1" applyAlignment="1">
      <alignment vertical="center"/>
    </xf>
    <xf numFmtId="3" fontId="9" fillId="0" borderId="96" xfId="1" applyNumberFormat="1" applyFont="1" applyBorder="1" applyAlignment="1">
      <alignment horizontal="right" vertical="top"/>
    </xf>
    <xf numFmtId="3" fontId="9" fillId="0" borderId="33" xfId="1" applyNumberFormat="1" applyFont="1" applyBorder="1" applyAlignment="1">
      <alignment horizontal="right" vertical="top"/>
    </xf>
    <xf numFmtId="3" fontId="9" fillId="0" borderId="97" xfId="1" applyNumberFormat="1" applyFont="1" applyBorder="1" applyAlignment="1">
      <alignment horizontal="right" vertical="top"/>
    </xf>
    <xf numFmtId="0" fontId="4" fillId="2" borderId="92" xfId="1" applyFont="1" applyFill="1" applyBorder="1" applyAlignment="1">
      <alignment horizontal="left" vertical="top" wrapText="1"/>
    </xf>
    <xf numFmtId="3" fontId="9" fillId="0" borderId="92" xfId="1" applyNumberFormat="1" applyFont="1" applyBorder="1" applyAlignment="1">
      <alignment horizontal="right" vertical="top"/>
    </xf>
    <xf numFmtId="3" fontId="9" fillId="0" borderId="91" xfId="1" applyNumberFormat="1" applyFont="1" applyBorder="1" applyAlignment="1">
      <alignment horizontal="right" vertical="top"/>
    </xf>
    <xf numFmtId="9" fontId="5" fillId="2" borderId="94" xfId="7" applyFont="1" applyFill="1" applyBorder="1" applyAlignment="1">
      <alignment horizontal="right"/>
    </xf>
    <xf numFmtId="3" fontId="9" fillId="2" borderId="96" xfId="1" applyNumberFormat="1" applyFont="1" applyFill="1" applyBorder="1" applyAlignment="1">
      <alignment horizontal="right" vertical="top"/>
    </xf>
    <xf numFmtId="3" fontId="9" fillId="2" borderId="33" xfId="1" applyNumberFormat="1" applyFont="1" applyFill="1" applyBorder="1" applyAlignment="1">
      <alignment horizontal="right" vertical="top"/>
    </xf>
    <xf numFmtId="3" fontId="9" fillId="2" borderId="97" xfId="1" applyNumberFormat="1" applyFont="1" applyFill="1" applyBorder="1" applyAlignment="1">
      <alignment horizontal="right" vertical="top"/>
    </xf>
    <xf numFmtId="3" fontId="9" fillId="2" borderId="92" xfId="1" applyNumberFormat="1" applyFont="1" applyFill="1" applyBorder="1" applyAlignment="1">
      <alignment horizontal="right" vertical="top"/>
    </xf>
    <xf numFmtId="3" fontId="9" fillId="2" borderId="94" xfId="1" applyNumberFormat="1" applyFont="1" applyFill="1" applyBorder="1" applyAlignment="1">
      <alignment horizontal="right" vertical="top"/>
    </xf>
    <xf numFmtId="3" fontId="9" fillId="0" borderId="55" xfId="1" applyNumberFormat="1" applyFont="1" applyBorder="1" applyAlignment="1">
      <alignment horizontal="right" vertical="top"/>
    </xf>
    <xf numFmtId="3" fontId="9" fillId="2" borderId="87" xfId="1" applyNumberFormat="1" applyFont="1" applyFill="1" applyBorder="1" applyAlignment="1">
      <alignment horizontal="right" vertical="top"/>
    </xf>
    <xf numFmtId="3" fontId="9" fillId="2" borderId="55" xfId="1" applyNumberFormat="1" applyFont="1" applyFill="1" applyBorder="1" applyAlignment="1">
      <alignment horizontal="right" vertical="top"/>
    </xf>
    <xf numFmtId="0" fontId="9" fillId="2" borderId="74" xfId="1" applyFont="1" applyFill="1" applyBorder="1" applyAlignment="1">
      <alignment horizontal="left" vertical="top" wrapText="1"/>
    </xf>
    <xf numFmtId="0" fontId="9" fillId="2" borderId="98" xfId="1" applyFont="1" applyFill="1" applyBorder="1" applyAlignment="1">
      <alignment horizontal="left" vertical="top" wrapText="1"/>
    </xf>
    <xf numFmtId="0" fontId="9" fillId="2" borderId="36" xfId="1" applyFont="1" applyFill="1" applyBorder="1" applyAlignment="1">
      <alignment horizontal="left" vertical="top" wrapText="1"/>
    </xf>
    <xf numFmtId="0" fontId="9" fillId="2" borderId="27" xfId="1" applyFont="1" applyFill="1" applyBorder="1" applyAlignment="1">
      <alignment horizontal="left" vertical="top" wrapText="1"/>
    </xf>
    <xf numFmtId="0" fontId="9" fillId="2" borderId="33" xfId="1" applyFont="1" applyFill="1" applyBorder="1" applyAlignment="1">
      <alignment horizontal="left" vertical="top" wrapText="1"/>
    </xf>
    <xf numFmtId="0" fontId="9" fillId="2" borderId="55" xfId="1" applyFont="1" applyFill="1" applyBorder="1" applyAlignment="1">
      <alignment horizontal="left" vertical="top" wrapText="1"/>
    </xf>
    <xf numFmtId="0" fontId="4" fillId="2" borderId="27" xfId="1" applyFont="1" applyFill="1" applyBorder="1" applyAlignment="1">
      <alignment horizontal="left" vertical="top" wrapText="1"/>
    </xf>
    <xf numFmtId="0" fontId="5" fillId="2" borderId="55" xfId="1" applyFont="1" applyFill="1" applyBorder="1" applyAlignment="1">
      <alignment horizontal="center" vertical="center"/>
    </xf>
    <xf numFmtId="0" fontId="6" fillId="2" borderId="30" xfId="0" applyFont="1" applyFill="1" applyBorder="1"/>
    <xf numFmtId="0" fontId="9" fillId="2" borderId="71" xfId="0" applyFont="1" applyFill="1" applyBorder="1" applyAlignment="1">
      <alignment horizontal="left" vertical="top" wrapText="1"/>
    </xf>
    <xf numFmtId="0" fontId="9" fillId="2" borderId="16" xfId="0" applyFont="1" applyFill="1" applyBorder="1" applyAlignment="1">
      <alignment horizontal="left" vertical="top" wrapText="1"/>
    </xf>
    <xf numFmtId="1" fontId="5" fillId="2" borderId="60" xfId="7" applyNumberFormat="1" applyFont="1" applyFill="1" applyBorder="1" applyAlignment="1">
      <alignment horizontal="right"/>
    </xf>
    <xf numFmtId="3" fontId="5" fillId="2" borderId="60" xfId="7" applyNumberFormat="1" applyFont="1" applyFill="1" applyBorder="1" applyAlignment="1">
      <alignment horizontal="right"/>
    </xf>
    <xf numFmtId="3" fontId="9" fillId="2" borderId="92" xfId="0" applyNumberFormat="1" applyFont="1" applyFill="1" applyBorder="1" applyAlignment="1">
      <alignment vertical="top"/>
    </xf>
    <xf numFmtId="3" fontId="9" fillId="2" borderId="94" xfId="0" applyNumberFormat="1" applyFont="1" applyFill="1" applyBorder="1" applyAlignment="1">
      <alignment vertical="top"/>
    </xf>
    <xf numFmtId="9" fontId="5" fillId="2" borderId="93" xfId="7" applyFont="1" applyFill="1" applyBorder="1" applyAlignment="1"/>
    <xf numFmtId="9" fontId="5" fillId="2" borderId="92" xfId="7" applyFont="1" applyFill="1" applyBorder="1" applyAlignment="1"/>
    <xf numFmtId="9" fontId="5" fillId="2" borderId="94" xfId="7" applyFont="1" applyFill="1" applyBorder="1" applyAlignment="1"/>
    <xf numFmtId="3" fontId="9" fillId="2" borderId="14" xfId="0" applyNumberFormat="1" applyFont="1" applyFill="1" applyBorder="1" applyAlignment="1">
      <alignment vertical="top"/>
    </xf>
    <xf numFmtId="3" fontId="24" fillId="2" borderId="14" xfId="0" applyNumberFormat="1" applyFont="1" applyFill="1" applyBorder="1" applyAlignment="1">
      <alignment vertical="top"/>
    </xf>
    <xf numFmtId="3" fontId="9" fillId="2" borderId="15" xfId="0" applyNumberFormat="1" applyFont="1" applyFill="1" applyBorder="1" applyAlignment="1">
      <alignment vertical="top"/>
    </xf>
    <xf numFmtId="9" fontId="5" fillId="2" borderId="52" xfId="7" applyFont="1" applyFill="1" applyBorder="1" applyAlignment="1"/>
    <xf numFmtId="9" fontId="5" fillId="2" borderId="14" xfId="7" applyFont="1" applyFill="1" applyBorder="1" applyAlignment="1"/>
    <xf numFmtId="9" fontId="5" fillId="2" borderId="15" xfId="7" applyFont="1" applyFill="1" applyBorder="1" applyAlignment="1"/>
    <xf numFmtId="3" fontId="9" fillId="2" borderId="74" xfId="0" applyNumberFormat="1" applyFont="1" applyFill="1" applyBorder="1" applyAlignment="1">
      <alignment vertical="top"/>
    </xf>
    <xf numFmtId="3" fontId="24" fillId="2" borderId="74" xfId="0" applyNumberFormat="1" applyFont="1" applyFill="1" applyBorder="1" applyAlignment="1">
      <alignment vertical="top"/>
    </xf>
    <xf numFmtId="3" fontId="9" fillId="2" borderId="66" xfId="0" applyNumberFormat="1" applyFont="1" applyFill="1" applyBorder="1" applyAlignment="1">
      <alignment vertical="top"/>
    </xf>
    <xf numFmtId="9" fontId="5" fillId="2" borderId="80" xfId="7" applyFont="1" applyFill="1" applyBorder="1" applyAlignment="1"/>
    <xf numFmtId="9" fontId="5" fillId="2" borderId="74" xfId="7" applyFont="1" applyFill="1" applyBorder="1" applyAlignment="1"/>
    <xf numFmtId="9" fontId="5" fillId="2" borderId="66" xfId="7" applyFont="1" applyFill="1" applyBorder="1" applyAlignment="1"/>
    <xf numFmtId="3" fontId="4" fillId="2" borderId="92" xfId="0" applyNumberFormat="1" applyFont="1" applyFill="1" applyBorder="1" applyAlignment="1">
      <alignment vertical="top"/>
    </xf>
    <xf numFmtId="3" fontId="4" fillId="2" borderId="94" xfId="0" applyNumberFormat="1" applyFont="1" applyFill="1" applyBorder="1" applyAlignment="1">
      <alignment vertical="top"/>
    </xf>
    <xf numFmtId="3" fontId="9" fillId="2" borderId="92" xfId="1" applyNumberFormat="1" applyFont="1" applyFill="1" applyBorder="1" applyAlignment="1"/>
    <xf numFmtId="3" fontId="9" fillId="2" borderId="94" xfId="1" applyNumberFormat="1" applyFont="1" applyFill="1" applyBorder="1" applyAlignment="1"/>
    <xf numFmtId="9" fontId="5" fillId="2" borderId="16" xfId="7" applyFont="1" applyFill="1" applyBorder="1" applyAlignment="1"/>
    <xf numFmtId="9" fontId="5" fillId="2" borderId="0" xfId="7" applyFont="1" applyFill="1" applyBorder="1" applyAlignment="1"/>
    <xf numFmtId="9" fontId="5" fillId="2" borderId="3" xfId="7" applyFont="1" applyFill="1" applyBorder="1" applyAlignment="1"/>
    <xf numFmtId="3" fontId="9" fillId="2" borderId="55" xfId="1" applyNumberFormat="1" applyFont="1" applyFill="1" applyBorder="1" applyAlignment="1"/>
    <xf numFmtId="3" fontId="9" fillId="2" borderId="56" xfId="1" applyNumberFormat="1" applyFont="1" applyFill="1" applyBorder="1" applyAlignment="1"/>
    <xf numFmtId="3" fontId="24" fillId="2" borderId="56" xfId="1" applyNumberFormat="1" applyFont="1" applyFill="1" applyBorder="1" applyAlignment="1"/>
    <xf numFmtId="3" fontId="9" fillId="2" borderId="62" xfId="1" applyNumberFormat="1" applyFont="1" applyFill="1" applyBorder="1" applyAlignment="1"/>
    <xf numFmtId="3" fontId="9" fillId="2" borderId="87" xfId="1" applyNumberFormat="1" applyFont="1" applyFill="1" applyBorder="1" applyAlignment="1"/>
    <xf numFmtId="3" fontId="6" fillId="0" borderId="64" xfId="0" applyNumberFormat="1" applyFont="1" applyBorder="1" applyAlignment="1"/>
    <xf numFmtId="3" fontId="6" fillId="0" borderId="30" xfId="0" applyNumberFormat="1" applyFont="1" applyBorder="1" applyAlignment="1"/>
    <xf numFmtId="3" fontId="25" fillId="2" borderId="30" xfId="0" applyNumberFormat="1" applyFont="1" applyFill="1" applyBorder="1" applyAlignment="1"/>
    <xf numFmtId="3" fontId="6" fillId="0" borderId="40" xfId="0" applyNumberFormat="1" applyFont="1" applyBorder="1" applyAlignment="1"/>
    <xf numFmtId="9" fontId="6" fillId="2" borderId="47" xfId="7" applyFont="1" applyFill="1" applyBorder="1" applyAlignment="1"/>
    <xf numFmtId="9" fontId="6" fillId="2" borderId="69" xfId="7" applyFont="1" applyFill="1" applyBorder="1" applyAlignment="1"/>
    <xf numFmtId="9" fontId="6" fillId="2" borderId="70" xfId="7" applyFont="1" applyFill="1" applyBorder="1" applyAlignment="1"/>
    <xf numFmtId="9" fontId="5" fillId="0" borderId="35" xfId="7" applyFont="1" applyBorder="1" applyAlignment="1">
      <alignment horizontal="right"/>
    </xf>
    <xf numFmtId="9" fontId="5" fillId="0" borderId="36" xfId="7" applyFont="1" applyBorder="1" applyAlignment="1">
      <alignment horizontal="right"/>
    </xf>
    <xf numFmtId="9" fontId="5" fillId="0" borderId="37" xfId="7" applyFont="1" applyBorder="1" applyAlignment="1">
      <alignment horizontal="right"/>
    </xf>
    <xf numFmtId="9" fontId="5" fillId="0" borderId="26" xfId="7" applyFont="1" applyBorder="1" applyAlignment="1">
      <alignment horizontal="right"/>
    </xf>
    <xf numFmtId="9" fontId="5" fillId="0" borderId="27" xfId="7" applyFont="1" applyBorder="1" applyAlignment="1">
      <alignment horizontal="right"/>
    </xf>
    <xf numFmtId="9" fontId="5" fillId="0" borderId="28" xfId="7" applyFont="1" applyBorder="1" applyAlignment="1">
      <alignment horizontal="right"/>
    </xf>
    <xf numFmtId="9" fontId="5" fillId="0" borderId="32" xfId="7" applyFont="1" applyBorder="1" applyAlignment="1">
      <alignment horizontal="right"/>
    </xf>
    <xf numFmtId="9" fontId="5" fillId="0" borderId="33" xfId="7" applyFont="1" applyBorder="1" applyAlignment="1">
      <alignment horizontal="right"/>
    </xf>
    <xf numFmtId="9" fontId="5" fillId="0" borderId="34" xfId="7" applyFont="1" applyBorder="1" applyAlignment="1">
      <alignment horizontal="right"/>
    </xf>
    <xf numFmtId="9" fontId="5" fillId="0" borderId="93" xfId="7" applyFont="1" applyBorder="1" applyAlignment="1">
      <alignment horizontal="right"/>
    </xf>
    <xf numFmtId="9" fontId="5" fillId="0" borderId="92" xfId="7" applyFont="1" applyBorder="1" applyAlignment="1">
      <alignment horizontal="right"/>
    </xf>
    <xf numFmtId="9" fontId="5" fillId="0" borderId="94" xfId="7" applyFont="1" applyBorder="1" applyAlignment="1">
      <alignment horizontal="right"/>
    </xf>
    <xf numFmtId="2" fontId="5" fillId="2" borderId="7" xfId="0" applyNumberFormat="1" applyFont="1" applyFill="1" applyBorder="1" applyAlignment="1">
      <alignment horizontal="right"/>
    </xf>
    <xf numFmtId="2" fontId="5" fillId="2" borderId="4" xfId="0" applyNumberFormat="1" applyFont="1" applyFill="1" applyBorder="1" applyAlignment="1">
      <alignment horizontal="right"/>
    </xf>
    <xf numFmtId="2" fontId="5" fillId="2" borderId="8" xfId="0" applyNumberFormat="1" applyFont="1" applyFill="1" applyBorder="1" applyAlignment="1">
      <alignment horizontal="right"/>
    </xf>
    <xf numFmtId="9" fontId="5" fillId="2" borderId="26" xfId="7" applyFont="1" applyFill="1" applyBorder="1" applyAlignment="1">
      <alignment horizontal="right"/>
    </xf>
    <xf numFmtId="9" fontId="5" fillId="2" borderId="27" xfId="7" applyFont="1" applyFill="1" applyBorder="1" applyAlignment="1">
      <alignment horizontal="right"/>
    </xf>
    <xf numFmtId="9" fontId="5" fillId="2" borderId="28" xfId="7" applyFont="1" applyFill="1" applyBorder="1" applyAlignment="1">
      <alignment horizontal="right"/>
    </xf>
    <xf numFmtId="9" fontId="5" fillId="2" borderId="32" xfId="7" applyFont="1" applyFill="1" applyBorder="1" applyAlignment="1">
      <alignment horizontal="right"/>
    </xf>
    <xf numFmtId="9" fontId="5" fillId="2" borderId="33" xfId="7" applyFont="1" applyFill="1" applyBorder="1" applyAlignment="1">
      <alignment horizontal="right"/>
    </xf>
    <xf numFmtId="9" fontId="5" fillId="2" borderId="34" xfId="7" applyFont="1" applyFill="1" applyBorder="1" applyAlignment="1">
      <alignment horizontal="right"/>
    </xf>
    <xf numFmtId="0" fontId="5" fillId="2" borderId="87" xfId="1" applyFont="1" applyFill="1" applyBorder="1" applyAlignment="1">
      <alignment horizontal="right"/>
    </xf>
    <xf numFmtId="0" fontId="5" fillId="2" borderId="4" xfId="1" applyFont="1" applyFill="1" applyBorder="1" applyAlignment="1">
      <alignment horizontal="right"/>
    </xf>
    <xf numFmtId="0" fontId="5" fillId="2" borderId="7" xfId="1" applyFont="1" applyFill="1" applyBorder="1" applyAlignment="1">
      <alignment horizontal="right" vertical="center"/>
    </xf>
    <xf numFmtId="0" fontId="5" fillId="2" borderId="4" xfId="1" applyFont="1" applyFill="1" applyBorder="1" applyAlignment="1">
      <alignment horizontal="right" vertical="center"/>
    </xf>
    <xf numFmtId="0" fontId="5" fillId="2" borderId="8" xfId="1" applyFont="1" applyFill="1" applyBorder="1" applyAlignment="1">
      <alignment horizontal="right" vertical="center"/>
    </xf>
    <xf numFmtId="3" fontId="6" fillId="2" borderId="64" xfId="0" applyNumberFormat="1" applyFont="1" applyFill="1" applyBorder="1" applyAlignment="1">
      <alignment horizontal="right"/>
    </xf>
    <xf numFmtId="3" fontId="6" fillId="2" borderId="30" xfId="0" applyNumberFormat="1" applyFont="1" applyFill="1" applyBorder="1" applyAlignment="1">
      <alignment horizontal="right"/>
    </xf>
    <xf numFmtId="3" fontId="6" fillId="2" borderId="40" xfId="0" applyNumberFormat="1" applyFont="1" applyFill="1" applyBorder="1" applyAlignment="1">
      <alignment horizontal="right"/>
    </xf>
    <xf numFmtId="9" fontId="6" fillId="2" borderId="29" xfId="7" applyFont="1" applyFill="1" applyBorder="1" applyAlignment="1">
      <alignment horizontal="right"/>
    </xf>
    <xf numFmtId="9" fontId="6" fillId="2" borderId="30" xfId="7" applyFont="1" applyFill="1" applyBorder="1" applyAlignment="1">
      <alignment horizontal="right"/>
    </xf>
    <xf numFmtId="9" fontId="6" fillId="2" borderId="31" xfId="7" applyFont="1" applyFill="1" applyBorder="1" applyAlignment="1">
      <alignment horizontal="right"/>
    </xf>
    <xf numFmtId="9" fontId="5" fillId="2" borderId="90" xfId="7" applyFont="1" applyFill="1" applyBorder="1" applyAlignment="1">
      <alignment horizontal="right"/>
    </xf>
    <xf numFmtId="0" fontId="5" fillId="2" borderId="60" xfId="1" applyFont="1" applyFill="1" applyBorder="1" applyAlignment="1">
      <alignment horizontal="right"/>
    </xf>
    <xf numFmtId="0" fontId="21" fillId="2" borderId="60" xfId="1" applyFont="1" applyFill="1" applyBorder="1" applyAlignment="1">
      <alignment horizontal="right"/>
    </xf>
    <xf numFmtId="3" fontId="6" fillId="2" borderId="70" xfId="0" applyNumberFormat="1" applyFont="1" applyFill="1" applyBorder="1" applyAlignment="1">
      <alignment horizontal="right"/>
    </xf>
    <xf numFmtId="3" fontId="6" fillId="2" borderId="69" xfId="0" applyNumberFormat="1" applyFont="1" applyFill="1" applyBorder="1" applyAlignment="1">
      <alignment horizontal="right"/>
    </xf>
    <xf numFmtId="3" fontId="25" fillId="2" borderId="69" xfId="0" applyNumberFormat="1" applyFont="1" applyFill="1" applyBorder="1" applyAlignment="1">
      <alignment horizontal="right"/>
    </xf>
    <xf numFmtId="3" fontId="6" fillId="2" borderId="49" xfId="0" applyNumberFormat="1" applyFont="1" applyFill="1" applyBorder="1" applyAlignment="1">
      <alignment horizontal="right"/>
    </xf>
    <xf numFmtId="3" fontId="25" fillId="2" borderId="70" xfId="0" applyNumberFormat="1" applyFont="1" applyFill="1" applyBorder="1" applyAlignment="1">
      <alignment horizontal="right"/>
    </xf>
    <xf numFmtId="3" fontId="6" fillId="2" borderId="76" xfId="0" applyNumberFormat="1" applyFont="1" applyFill="1" applyBorder="1" applyAlignment="1">
      <alignment horizontal="right"/>
    </xf>
    <xf numFmtId="9" fontId="6" fillId="2" borderId="67" xfId="7" applyFont="1" applyFill="1" applyBorder="1" applyAlignment="1">
      <alignment horizontal="right"/>
    </xf>
    <xf numFmtId="0" fontId="9" fillId="2" borderId="59" xfId="4" applyFont="1" applyFill="1" applyBorder="1" applyAlignment="1">
      <alignment horizontal="right" vertical="top" wrapText="1"/>
    </xf>
    <xf numFmtId="9" fontId="5" fillId="2" borderId="61" xfId="7" applyFont="1" applyFill="1" applyBorder="1" applyAlignment="1">
      <alignment horizontal="right"/>
    </xf>
    <xf numFmtId="3" fontId="6" fillId="0" borderId="49" xfId="0" applyNumberFormat="1" applyFont="1" applyBorder="1" applyAlignment="1">
      <alignment horizontal="right"/>
    </xf>
    <xf numFmtId="3" fontId="6" fillId="0" borderId="30" xfId="0" applyNumberFormat="1" applyFont="1" applyBorder="1" applyAlignment="1">
      <alignment horizontal="right"/>
    </xf>
    <xf numFmtId="3" fontId="25" fillId="0" borderId="40" xfId="0" applyNumberFormat="1" applyFont="1" applyBorder="1" applyAlignment="1">
      <alignment horizontal="right"/>
    </xf>
    <xf numFmtId="3" fontId="25" fillId="0" borderId="49" xfId="0" applyNumberFormat="1" applyFont="1" applyBorder="1" applyAlignment="1">
      <alignment horizontal="right"/>
    </xf>
    <xf numFmtId="3" fontId="21" fillId="0" borderId="49" xfId="0" applyNumberFormat="1" applyFont="1" applyBorder="1" applyAlignment="1">
      <alignment horizontal="right"/>
    </xf>
    <xf numFmtId="3" fontId="6" fillId="0" borderId="63" xfId="0" applyNumberFormat="1" applyFont="1" applyBorder="1" applyAlignment="1">
      <alignment horizontal="right"/>
    </xf>
    <xf numFmtId="9" fontId="6" fillId="2" borderId="48" xfId="7" applyFont="1" applyFill="1" applyBorder="1" applyAlignment="1">
      <alignment horizontal="right"/>
    </xf>
    <xf numFmtId="9" fontId="6" fillId="2" borderId="49" xfId="7" applyFont="1" applyFill="1" applyBorder="1" applyAlignment="1">
      <alignment horizontal="right"/>
    </xf>
    <xf numFmtId="9" fontId="6" fillId="2" borderId="63" xfId="7" applyFont="1" applyFill="1" applyBorder="1" applyAlignment="1">
      <alignment horizontal="right"/>
    </xf>
    <xf numFmtId="9" fontId="6" fillId="2" borderId="51" xfId="7" applyFont="1" applyFill="1" applyBorder="1" applyAlignment="1">
      <alignment horizontal="right"/>
    </xf>
    <xf numFmtId="9" fontId="6" fillId="2" borderId="9" xfId="7" applyFont="1" applyFill="1" applyBorder="1" applyAlignment="1">
      <alignment horizontal="right"/>
    </xf>
    <xf numFmtId="3" fontId="5" fillId="2" borderId="60" xfId="0" applyNumberFormat="1" applyFont="1" applyFill="1" applyBorder="1" applyAlignment="1">
      <alignment horizontal="right" vertical="top"/>
    </xf>
    <xf numFmtId="9" fontId="5" fillId="2" borderId="59" xfId="7" applyFont="1" applyFill="1" applyBorder="1" applyAlignment="1">
      <alignment horizontal="right" vertical="top"/>
    </xf>
    <xf numFmtId="9" fontId="5" fillId="2" borderId="60" xfId="7" applyFont="1" applyFill="1" applyBorder="1" applyAlignment="1">
      <alignment horizontal="right" vertical="top"/>
    </xf>
    <xf numFmtId="9" fontId="5" fillId="2" borderId="61" xfId="7" applyFont="1" applyFill="1" applyBorder="1" applyAlignment="1">
      <alignment horizontal="right" vertical="top"/>
    </xf>
    <xf numFmtId="3" fontId="6" fillId="2" borderId="63" xfId="0" applyNumberFormat="1" applyFont="1" applyFill="1" applyBorder="1" applyAlignment="1">
      <alignment horizontal="right"/>
    </xf>
    <xf numFmtId="0" fontId="5" fillId="4" borderId="0" xfId="0" applyFont="1" applyFill="1"/>
    <xf numFmtId="0" fontId="5" fillId="4" borderId="84" xfId="0" applyFont="1" applyFill="1" applyBorder="1"/>
    <xf numFmtId="0" fontId="5" fillId="2" borderId="0" xfId="0" applyFont="1" applyFill="1"/>
    <xf numFmtId="14" fontId="5" fillId="4" borderId="84" xfId="0" applyNumberFormat="1" applyFont="1" applyFill="1" applyBorder="1" applyAlignment="1">
      <alignment horizontal="left"/>
    </xf>
    <xf numFmtId="0" fontId="29" fillId="0" borderId="0" xfId="0" applyFont="1"/>
    <xf numFmtId="0" fontId="5" fillId="2" borderId="0" xfId="0" applyFont="1" applyFill="1" applyAlignment="1"/>
    <xf numFmtId="49" fontId="5" fillId="4" borderId="84" xfId="0" applyNumberFormat="1" applyFont="1" applyFill="1" applyBorder="1" applyAlignment="1">
      <alignment horizontal="left"/>
    </xf>
    <xf numFmtId="0" fontId="30" fillId="0" borderId="0" xfId="0" applyFont="1"/>
    <xf numFmtId="0" fontId="6" fillId="4" borderId="0" xfId="0" applyFont="1" applyFill="1" applyAlignment="1">
      <alignment vertical="top"/>
    </xf>
    <xf numFmtId="0" fontId="26" fillId="4" borderId="0" xfId="10" applyFont="1" applyFill="1" applyAlignment="1" applyProtection="1">
      <alignment vertical="top"/>
    </xf>
    <xf numFmtId="0" fontId="5" fillId="0" borderId="0" xfId="0" applyFont="1" applyAlignment="1">
      <alignment vertical="top"/>
    </xf>
    <xf numFmtId="0" fontId="27" fillId="2" borderId="0" xfId="0" applyFont="1" applyFill="1" applyAlignment="1">
      <alignment vertical="top"/>
    </xf>
    <xf numFmtId="49" fontId="5" fillId="2" borderId="0" xfId="0" applyNumberFormat="1" applyFont="1" applyFill="1" applyAlignment="1">
      <alignment horizontal="left" vertical="top"/>
    </xf>
    <xf numFmtId="0" fontId="5" fillId="2" borderId="0" xfId="0" applyFont="1" applyFill="1" applyAlignment="1">
      <alignment vertical="top"/>
    </xf>
    <xf numFmtId="0" fontId="28" fillId="0" borderId="0" xfId="0" applyFont="1" applyBorder="1" applyAlignment="1">
      <alignment vertical="top"/>
    </xf>
    <xf numFmtId="0" fontId="28" fillId="0" borderId="0" xfId="0" applyFont="1" applyAlignment="1">
      <alignment vertical="top"/>
    </xf>
    <xf numFmtId="0" fontId="28" fillId="0" borderId="0" xfId="0" applyFont="1" applyAlignment="1">
      <alignment vertical="top" wrapText="1"/>
    </xf>
    <xf numFmtId="49" fontId="5" fillId="4" borderId="0" xfId="0" applyNumberFormat="1" applyFont="1" applyFill="1" applyBorder="1" applyAlignment="1">
      <alignment horizontal="left" vertical="top"/>
    </xf>
    <xf numFmtId="14" fontId="5" fillId="4" borderId="0" xfId="0" applyNumberFormat="1" applyFont="1" applyFill="1" applyBorder="1" applyAlignment="1">
      <alignment horizontal="left" vertical="top"/>
    </xf>
    <xf numFmtId="0" fontId="5" fillId="4" borderId="0" xfId="0" applyFont="1" applyFill="1" applyBorder="1" applyAlignment="1">
      <alignment vertical="top"/>
    </xf>
    <xf numFmtId="0" fontId="6" fillId="2" borderId="0" xfId="9" applyFont="1" applyFill="1" applyBorder="1" applyAlignment="1">
      <alignment horizontal="left" vertical="center"/>
    </xf>
    <xf numFmtId="0" fontId="6" fillId="2" borderId="84" xfId="9" applyFont="1" applyFill="1" applyBorder="1" applyAlignment="1">
      <alignment horizontal="left" vertical="center"/>
    </xf>
    <xf numFmtId="0" fontId="6" fillId="4" borderId="0" xfId="2" applyFont="1" applyFill="1" applyBorder="1" applyAlignment="1">
      <alignment horizontal="left" vertical="center" wrapText="1"/>
    </xf>
    <xf numFmtId="0" fontId="6" fillId="4" borderId="84" xfId="2" applyFont="1" applyFill="1" applyBorder="1" applyAlignment="1">
      <alignment horizontal="left" vertical="center" wrapText="1"/>
    </xf>
    <xf numFmtId="0" fontId="6" fillId="2" borderId="84" xfId="8" applyFont="1" applyFill="1" applyBorder="1" applyAlignment="1">
      <alignment horizontal="left" vertical="center" wrapText="1"/>
    </xf>
    <xf numFmtId="0" fontId="6" fillId="0" borderId="85" xfId="8" applyFont="1" applyFill="1" applyBorder="1" applyAlignment="1">
      <alignment horizontal="left" vertical="center" wrapText="1"/>
    </xf>
    <xf numFmtId="0" fontId="6" fillId="2" borderId="85" xfId="9" applyFont="1" applyFill="1" applyBorder="1" applyAlignment="1">
      <alignment horizontal="left" vertical="center" wrapText="1"/>
    </xf>
    <xf numFmtId="0" fontId="5" fillId="2" borderId="85" xfId="9" applyFont="1" applyFill="1" applyBorder="1" applyAlignment="1">
      <alignment horizontal="left" vertical="center" wrapText="1"/>
    </xf>
    <xf numFmtId="0" fontId="17" fillId="2" borderId="85" xfId="9" applyFont="1" applyFill="1" applyBorder="1" applyAlignment="1">
      <alignment horizontal="left" vertical="center" wrapText="1"/>
    </xf>
    <xf numFmtId="0" fontId="5" fillId="2" borderId="86" xfId="9" applyFont="1" applyFill="1" applyBorder="1" applyAlignment="1">
      <alignment horizontal="left" vertical="center" wrapText="1"/>
    </xf>
    <xf numFmtId="1" fontId="5" fillId="2" borderId="0" xfId="2" applyNumberFormat="1" applyFont="1" applyFill="1" applyBorder="1" applyAlignment="1" applyProtection="1">
      <alignment horizontal="left" vertical="center" wrapText="1"/>
      <protection hidden="1"/>
    </xf>
    <xf numFmtId="0" fontId="17" fillId="2" borderId="0" xfId="2" applyFont="1" applyFill="1" applyBorder="1" applyAlignment="1">
      <alignment horizontal="left" vertical="center" wrapText="1"/>
    </xf>
    <xf numFmtId="0" fontId="18" fillId="2" borderId="0" xfId="10" applyFill="1" applyBorder="1" applyAlignment="1" applyProtection="1">
      <alignment horizontal="left" vertical="center" wrapText="1"/>
    </xf>
    <xf numFmtId="0" fontId="17" fillId="2" borderId="0" xfId="2" applyFont="1" applyFill="1" applyBorder="1" applyAlignment="1">
      <alignment horizontal="left" vertical="center"/>
    </xf>
    <xf numFmtId="0" fontId="19" fillId="2" borderId="0" xfId="10" applyFont="1" applyFill="1" applyBorder="1" applyAlignment="1" applyProtection="1">
      <alignment horizontal="left" vertical="center"/>
    </xf>
    <xf numFmtId="0" fontId="5" fillId="2" borderId="0" xfId="2" applyFont="1" applyFill="1" applyBorder="1" applyAlignment="1">
      <alignment horizontal="left" vertical="center" wrapText="1"/>
    </xf>
    <xf numFmtId="0" fontId="17" fillId="2" borderId="84" xfId="2" applyFont="1" applyFill="1" applyBorder="1" applyAlignment="1">
      <alignment horizontal="left" vertical="center" wrapText="1"/>
    </xf>
    <xf numFmtId="0" fontId="5" fillId="4" borderId="86" xfId="2" applyFont="1" applyFill="1" applyBorder="1" applyAlignment="1">
      <alignment horizontal="left" vertical="center" wrapText="1"/>
    </xf>
    <xf numFmtId="0" fontId="5" fillId="4" borderId="84" xfId="2" applyFont="1" applyFill="1" applyBorder="1" applyAlignment="1">
      <alignment horizontal="left" vertical="center" wrapText="1"/>
    </xf>
    <xf numFmtId="0" fontId="5" fillId="2" borderId="71" xfId="0" applyFont="1" applyFill="1" applyBorder="1" applyAlignment="1">
      <alignment horizontal="left" vertical="top" wrapText="1"/>
    </xf>
    <xf numFmtId="0" fontId="5" fillId="2" borderId="16" xfId="0" applyFont="1" applyFill="1" applyBorder="1" applyAlignment="1">
      <alignment horizontal="left" vertical="top" wrapText="1"/>
    </xf>
    <xf numFmtId="0" fontId="5" fillId="2" borderId="41" xfId="0" applyFont="1" applyFill="1" applyBorder="1" applyAlignment="1">
      <alignment horizontal="left" vertical="top" wrapText="1"/>
    </xf>
    <xf numFmtId="0" fontId="5" fillId="0" borderId="45" xfId="0" applyFont="1" applyBorder="1" applyAlignment="1">
      <alignment horizontal="left" vertical="top"/>
    </xf>
    <xf numFmtId="0" fontId="5" fillId="0" borderId="47" xfId="0" applyFont="1" applyBorder="1" applyAlignment="1">
      <alignment horizontal="left" vertical="top"/>
    </xf>
    <xf numFmtId="0" fontId="5" fillId="2" borderId="77" xfId="0" applyFont="1" applyFill="1" applyBorder="1" applyAlignment="1">
      <alignment horizontal="left" vertical="top"/>
    </xf>
    <xf numFmtId="0" fontId="5" fillId="2" borderId="74" xfId="0" applyFont="1" applyFill="1" applyBorder="1" applyAlignment="1">
      <alignment horizontal="left" vertical="top"/>
    </xf>
    <xf numFmtId="0" fontId="5" fillId="3" borderId="19" xfId="0" applyFont="1" applyFill="1" applyBorder="1" applyAlignment="1">
      <alignment horizontal="center"/>
    </xf>
    <xf numFmtId="0" fontId="5" fillId="3" borderId="10" xfId="0" applyFont="1" applyFill="1" applyBorder="1" applyAlignment="1">
      <alignment horizontal="center"/>
    </xf>
    <xf numFmtId="0" fontId="5" fillId="3" borderId="18" xfId="0" applyFont="1" applyFill="1" applyBorder="1" applyAlignment="1">
      <alignment horizontal="center"/>
    </xf>
    <xf numFmtId="0" fontId="5" fillId="3" borderId="20" xfId="0" applyFont="1" applyFill="1" applyBorder="1" applyAlignment="1">
      <alignment horizontal="center"/>
    </xf>
    <xf numFmtId="0" fontId="5" fillId="3" borderId="77" xfId="0" applyFont="1" applyFill="1" applyBorder="1" applyAlignment="1">
      <alignment horizontal="center"/>
    </xf>
    <xf numFmtId="0" fontId="5" fillId="3" borderId="65" xfId="0" applyFont="1" applyFill="1" applyBorder="1" applyAlignment="1">
      <alignment horizontal="center"/>
    </xf>
    <xf numFmtId="0" fontId="5" fillId="2" borderId="45" xfId="0" applyFont="1" applyFill="1" applyBorder="1" applyAlignment="1">
      <alignment horizontal="left" vertical="top" wrapText="1"/>
    </xf>
    <xf numFmtId="0" fontId="9" fillId="2" borderId="26" xfId="1" applyFont="1" applyFill="1" applyBorder="1" applyAlignment="1">
      <alignment horizontal="left" vertical="top" wrapText="1"/>
    </xf>
    <xf numFmtId="0" fontId="5" fillId="2" borderId="26" xfId="1" applyFont="1" applyFill="1" applyBorder="1" applyAlignment="1">
      <alignment horizontal="center" vertical="center"/>
    </xf>
    <xf numFmtId="0" fontId="5" fillId="3" borderId="5" xfId="0" applyFont="1" applyFill="1" applyBorder="1" applyAlignment="1">
      <alignment horizontal="center"/>
    </xf>
    <xf numFmtId="0" fontId="5" fillId="3" borderId="6" xfId="0" applyFont="1" applyFill="1" applyBorder="1" applyAlignment="1">
      <alignment horizontal="center"/>
    </xf>
    <xf numFmtId="0" fontId="0" fillId="0" borderId="69" xfId="0" applyBorder="1"/>
    <xf numFmtId="0" fontId="5" fillId="0" borderId="20" xfId="0" applyFont="1" applyBorder="1" applyAlignment="1">
      <alignment horizontal="left" vertical="top"/>
    </xf>
    <xf numFmtId="0" fontId="0" fillId="0" borderId="46" xfId="0" applyBorder="1"/>
    <xf numFmtId="0" fontId="9" fillId="0" borderId="45" xfId="1" applyFont="1" applyBorder="1" applyAlignment="1">
      <alignment horizontal="left" vertical="top" wrapText="1"/>
    </xf>
    <xf numFmtId="0" fontId="9" fillId="0" borderId="16" xfId="1" applyFont="1" applyBorder="1" applyAlignment="1">
      <alignment horizontal="left" vertical="top" wrapText="1"/>
    </xf>
    <xf numFmtId="0" fontId="9" fillId="0" borderId="41" xfId="1" applyFont="1" applyBorder="1" applyAlignment="1">
      <alignment horizontal="left" vertical="top" wrapText="1"/>
    </xf>
    <xf numFmtId="0" fontId="4" fillId="2" borderId="52" xfId="1" applyFont="1" applyFill="1" applyBorder="1" applyAlignment="1">
      <alignment horizontal="left" vertical="top" wrapText="1"/>
    </xf>
    <xf numFmtId="0" fontId="4" fillId="2" borderId="80" xfId="1" applyFont="1" applyFill="1" applyBorder="1" applyAlignment="1">
      <alignment horizontal="left" vertical="top" wrapText="1"/>
    </xf>
    <xf numFmtId="0" fontId="4" fillId="2" borderId="2" xfId="1" applyFont="1" applyFill="1" applyBorder="1" applyAlignment="1">
      <alignment horizontal="left" vertical="top" wrapText="1"/>
    </xf>
    <xf numFmtId="0" fontId="9" fillId="2" borderId="15" xfId="0" applyFont="1" applyFill="1" applyBorder="1" applyAlignment="1">
      <alignment horizontal="center" wrapText="1"/>
    </xf>
    <xf numFmtId="0" fontId="9" fillId="2" borderId="67" xfId="0" applyFont="1" applyFill="1" applyBorder="1" applyAlignment="1">
      <alignment horizontal="center" wrapText="1"/>
    </xf>
    <xf numFmtId="0" fontId="5" fillId="2" borderId="58" xfId="0" applyFont="1" applyFill="1" applyBorder="1" applyAlignment="1">
      <alignment horizontal="center"/>
    </xf>
    <xf numFmtId="0" fontId="5" fillId="2" borderId="56" xfId="0" applyFont="1" applyFill="1" applyBorder="1" applyAlignment="1">
      <alignment horizontal="center"/>
    </xf>
    <xf numFmtId="0" fontId="5" fillId="2" borderId="57" xfId="0" applyFont="1" applyFill="1" applyBorder="1" applyAlignment="1">
      <alignment horizontal="center"/>
    </xf>
    <xf numFmtId="0" fontId="9" fillId="2" borderId="56" xfId="0" applyFont="1" applyFill="1" applyBorder="1" applyAlignment="1">
      <alignment horizontal="center" wrapText="1"/>
    </xf>
    <xf numFmtId="0" fontId="5" fillId="2" borderId="56" xfId="0" applyFont="1" applyFill="1" applyBorder="1" applyAlignment="1">
      <alignment horizontal="center" vertical="center"/>
    </xf>
    <xf numFmtId="0" fontId="5" fillId="2" borderId="69" xfId="0" applyFont="1" applyFill="1" applyBorder="1" applyAlignment="1">
      <alignment horizontal="left" vertical="top"/>
    </xf>
    <xf numFmtId="0" fontId="9" fillId="2" borderId="45" xfId="0" applyFont="1" applyFill="1" applyBorder="1" applyAlignment="1">
      <alignment horizontal="left" vertical="top" wrapText="1"/>
    </xf>
    <xf numFmtId="0" fontId="9" fillId="2" borderId="16" xfId="0" applyFont="1" applyFill="1" applyBorder="1" applyAlignment="1">
      <alignment horizontal="left" vertical="top" wrapText="1"/>
    </xf>
    <xf numFmtId="0" fontId="9" fillId="2" borderId="41" xfId="0" applyFont="1" applyFill="1" applyBorder="1" applyAlignment="1">
      <alignment horizontal="left" vertical="top" wrapText="1"/>
    </xf>
    <xf numFmtId="0" fontId="4" fillId="2" borderId="71" xfId="0" applyFont="1" applyFill="1" applyBorder="1" applyAlignment="1">
      <alignment horizontal="left" vertical="top" wrapText="1"/>
    </xf>
    <xf numFmtId="0" fontId="4" fillId="2" borderId="16" xfId="0" applyFont="1" applyFill="1" applyBorder="1" applyAlignment="1">
      <alignment horizontal="left" vertical="top" wrapText="1"/>
    </xf>
    <xf numFmtId="0" fontId="4" fillId="2" borderId="41" xfId="0" applyFont="1" applyFill="1" applyBorder="1" applyAlignment="1">
      <alignment horizontal="left" vertical="top" wrapText="1"/>
    </xf>
    <xf numFmtId="0" fontId="9" fillId="2" borderId="71" xfId="0" applyFont="1" applyFill="1" applyBorder="1" applyAlignment="1">
      <alignment horizontal="left" vertical="top" wrapText="1"/>
    </xf>
    <xf numFmtId="0" fontId="5" fillId="0" borderId="16" xfId="0" applyFont="1" applyBorder="1" applyAlignment="1">
      <alignment horizontal="left" vertical="top"/>
    </xf>
    <xf numFmtId="0" fontId="5" fillId="3" borderId="54" xfId="0" applyFont="1" applyFill="1" applyBorder="1" applyAlignment="1">
      <alignment horizontal="center"/>
    </xf>
    <xf numFmtId="0" fontId="5" fillId="3" borderId="53" xfId="0" applyFont="1" applyFill="1" applyBorder="1" applyAlignment="1">
      <alignment horizontal="center"/>
    </xf>
    <xf numFmtId="0" fontId="5" fillId="3" borderId="21" xfId="0" applyFont="1" applyFill="1" applyBorder="1" applyAlignment="1">
      <alignment horizontal="center"/>
    </xf>
    <xf numFmtId="0" fontId="9" fillId="2" borderId="45" xfId="4" applyFont="1" applyFill="1" applyBorder="1" applyAlignment="1">
      <alignment horizontal="left" vertical="top" wrapText="1"/>
    </xf>
    <xf numFmtId="0" fontId="9" fillId="2" borderId="16" xfId="4" applyFont="1" applyFill="1" applyBorder="1" applyAlignment="1">
      <alignment horizontal="left" vertical="top" wrapText="1"/>
    </xf>
    <xf numFmtId="0" fontId="9" fillId="2" borderId="41" xfId="4" applyFont="1" applyFill="1" applyBorder="1" applyAlignment="1">
      <alignment horizontal="left" vertical="top" wrapText="1"/>
    </xf>
    <xf numFmtId="0" fontId="4" fillId="2" borderId="71" xfId="4" applyFont="1" applyFill="1" applyBorder="1" applyAlignment="1">
      <alignment horizontal="left" vertical="top" wrapText="1"/>
    </xf>
    <xf numFmtId="0" fontId="4" fillId="2" borderId="16" xfId="4" applyFont="1" applyFill="1" applyBorder="1" applyAlignment="1">
      <alignment horizontal="left" vertical="top" wrapText="1"/>
    </xf>
    <xf numFmtId="0" fontId="4" fillId="2" borderId="41" xfId="4" applyFont="1" applyFill="1" applyBorder="1" applyAlignment="1">
      <alignment horizontal="left" vertical="top" wrapText="1"/>
    </xf>
    <xf numFmtId="0" fontId="9" fillId="2" borderId="71" xfId="4" applyFont="1" applyFill="1" applyBorder="1" applyAlignment="1">
      <alignment horizontal="left" vertical="top" wrapText="1"/>
    </xf>
    <xf numFmtId="0" fontId="10" fillId="2" borderId="0" xfId="0" applyFont="1" applyFill="1" applyAlignment="1">
      <alignment horizontal="left" vertical="top" wrapText="1"/>
    </xf>
    <xf numFmtId="0" fontId="5" fillId="2" borderId="20" xfId="0" applyFont="1" applyFill="1" applyBorder="1" applyAlignment="1">
      <alignment horizontal="left" vertical="top"/>
    </xf>
    <xf numFmtId="0" fontId="5" fillId="2" borderId="46" xfId="0" applyFont="1" applyFill="1" applyBorder="1" applyAlignment="1">
      <alignment horizontal="left" vertical="top"/>
    </xf>
    <xf numFmtId="0" fontId="5" fillId="2" borderId="75" xfId="0" applyFont="1" applyFill="1" applyBorder="1" applyAlignment="1">
      <alignment horizontal="left" vertical="top"/>
    </xf>
    <xf numFmtId="0" fontId="5" fillId="2" borderId="76" xfId="0" applyFont="1" applyFill="1" applyBorder="1" applyAlignment="1">
      <alignment horizontal="left" vertical="top"/>
    </xf>
    <xf numFmtId="0" fontId="5" fillId="2" borderId="62" xfId="0" applyFont="1" applyFill="1" applyBorder="1" applyAlignment="1">
      <alignment horizontal="center"/>
    </xf>
    <xf numFmtId="0" fontId="5" fillId="2" borderId="56" xfId="0" applyFont="1" applyFill="1" applyBorder="1" applyAlignment="1">
      <alignment horizontal="center" vertical="top"/>
    </xf>
    <xf numFmtId="0" fontId="5" fillId="2" borderId="49" xfId="0" applyFont="1" applyFill="1" applyBorder="1" applyAlignment="1">
      <alignment horizontal="center" vertical="top"/>
    </xf>
    <xf numFmtId="0" fontId="5" fillId="2" borderId="15" xfId="0" applyFont="1" applyFill="1" applyBorder="1" applyAlignment="1">
      <alignment horizontal="center" vertical="top" wrapText="1"/>
    </xf>
    <xf numFmtId="0" fontId="5" fillId="2" borderId="67" xfId="0" applyFont="1" applyFill="1" applyBorder="1" applyAlignment="1">
      <alignment horizontal="center" vertical="top" wrapText="1"/>
    </xf>
    <xf numFmtId="0" fontId="9" fillId="2" borderId="62" xfId="5" applyFont="1" applyFill="1" applyBorder="1" applyAlignment="1">
      <alignment horizontal="center" vertical="top" wrapText="1"/>
    </xf>
    <xf numFmtId="0" fontId="0" fillId="2" borderId="63" xfId="0" applyFill="1" applyBorder="1"/>
    <xf numFmtId="0" fontId="9" fillId="2" borderId="20" xfId="5" applyFont="1" applyFill="1" applyBorder="1" applyAlignment="1">
      <alignment horizontal="left" vertical="top" wrapText="1"/>
    </xf>
    <xf numFmtId="0" fontId="9" fillId="2" borderId="80" xfId="5" applyFont="1" applyFill="1" applyBorder="1" applyAlignment="1">
      <alignment horizontal="left" vertical="top" wrapText="1"/>
    </xf>
    <xf numFmtId="0" fontId="9" fillId="2" borderId="2" xfId="5" applyFont="1" applyFill="1" applyBorder="1" applyAlignment="1">
      <alignment horizontal="left" vertical="top" wrapText="1"/>
    </xf>
    <xf numFmtId="0" fontId="4" fillId="2" borderId="14" xfId="5" applyFont="1" applyFill="1" applyBorder="1" applyAlignment="1">
      <alignment horizontal="left" vertical="top" wrapText="1"/>
    </xf>
    <xf numFmtId="0" fontId="4" fillId="2" borderId="74" xfId="5" applyFont="1" applyFill="1" applyBorder="1" applyAlignment="1">
      <alignment horizontal="left" vertical="top" wrapText="1"/>
    </xf>
    <xf numFmtId="0" fontId="4" fillId="2" borderId="1" xfId="5" applyFont="1" applyFill="1" applyBorder="1" applyAlignment="1">
      <alignment horizontal="left" vertical="top" wrapText="1"/>
    </xf>
    <xf numFmtId="0" fontId="9" fillId="2" borderId="14" xfId="5" applyFont="1" applyFill="1" applyBorder="1" applyAlignment="1">
      <alignment vertical="top" wrapText="1"/>
    </xf>
    <xf numFmtId="0" fontId="9" fillId="2" borderId="74" xfId="5" applyFont="1" applyFill="1" applyBorder="1" applyAlignment="1">
      <alignment vertical="top" wrapText="1"/>
    </xf>
    <xf numFmtId="0" fontId="9" fillId="2" borderId="1" xfId="5" applyFont="1" applyFill="1" applyBorder="1" applyAlignment="1">
      <alignment vertical="top" wrapText="1"/>
    </xf>
    <xf numFmtId="0" fontId="9" fillId="2" borderId="14" xfId="5" applyFont="1" applyFill="1" applyBorder="1" applyAlignment="1">
      <alignment horizontal="left" vertical="top" wrapText="1"/>
    </xf>
    <xf numFmtId="0" fontId="9" fillId="2" borderId="74" xfId="5" applyFont="1" applyFill="1" applyBorder="1" applyAlignment="1">
      <alignment horizontal="left" vertical="top" wrapText="1"/>
    </xf>
    <xf numFmtId="0" fontId="9" fillId="2" borderId="1" xfId="5" applyFont="1" applyFill="1" applyBorder="1" applyAlignment="1">
      <alignment horizontal="left" vertical="top" wrapText="1"/>
    </xf>
    <xf numFmtId="0" fontId="5" fillId="2" borderId="56" xfId="5" applyFont="1" applyFill="1" applyBorder="1" applyAlignment="1">
      <alignment horizontal="center" vertical="top"/>
    </xf>
    <xf numFmtId="0" fontId="0" fillId="2" borderId="49" xfId="0" applyFill="1" applyBorder="1"/>
    <xf numFmtId="0" fontId="9" fillId="2" borderId="1" xfId="5" applyFont="1" applyFill="1" applyBorder="1" applyAlignment="1">
      <alignment horizontal="center" wrapText="1"/>
    </xf>
    <xf numFmtId="0" fontId="5" fillId="2" borderId="1" xfId="5" applyFont="1" applyFill="1" applyBorder="1" applyAlignment="1">
      <alignment horizontal="center" vertical="center"/>
    </xf>
    <xf numFmtId="0" fontId="5" fillId="2" borderId="12" xfId="5" applyFont="1" applyFill="1" applyBorder="1" applyAlignment="1">
      <alignment horizontal="center" vertical="center"/>
    </xf>
    <xf numFmtId="0" fontId="5" fillId="2" borderId="73" xfId="0" applyFont="1" applyFill="1" applyBorder="1" applyAlignment="1">
      <alignment horizontal="left" vertical="top"/>
    </xf>
    <xf numFmtId="0" fontId="9" fillId="2" borderId="80" xfId="6" applyFont="1" applyFill="1" applyBorder="1" applyAlignment="1">
      <alignment horizontal="left" vertical="top" wrapText="1"/>
    </xf>
    <xf numFmtId="0" fontId="7" fillId="2" borderId="80" xfId="6" applyFont="1" applyFill="1" applyBorder="1" applyAlignment="1">
      <alignment horizontal="center" vertical="center"/>
    </xf>
    <xf numFmtId="0" fontId="7" fillId="2" borderId="46" xfId="6" applyFont="1" applyFill="1" applyBorder="1" applyAlignment="1">
      <alignment horizontal="center" vertical="center"/>
    </xf>
    <xf numFmtId="0" fontId="9" fillId="2" borderId="14" xfId="6" applyFont="1" applyFill="1" applyBorder="1" applyAlignment="1">
      <alignment horizontal="left" vertical="top" wrapText="1"/>
    </xf>
    <xf numFmtId="0" fontId="7" fillId="2" borderId="74" xfId="6" applyFont="1" applyFill="1" applyBorder="1" applyAlignment="1">
      <alignment horizontal="center" vertical="center"/>
    </xf>
    <xf numFmtId="0" fontId="7" fillId="2" borderId="1" xfId="6" applyFont="1" applyFill="1" applyBorder="1" applyAlignment="1">
      <alignment horizontal="center" vertical="center"/>
    </xf>
    <xf numFmtId="0" fontId="4" fillId="2" borderId="14" xfId="6" applyFont="1" applyFill="1" applyBorder="1" applyAlignment="1">
      <alignment horizontal="left" vertical="top" wrapText="1"/>
    </xf>
    <xf numFmtId="0" fontId="9" fillId="2" borderId="74" xfId="6" applyFont="1" applyFill="1" applyBorder="1" applyAlignment="1">
      <alignment horizontal="left" vertical="top" wrapText="1"/>
    </xf>
    <xf numFmtId="0" fontId="7" fillId="2" borderId="69" xfId="6" applyFont="1" applyFill="1" applyBorder="1" applyAlignment="1">
      <alignment horizontal="center" vertical="center"/>
    </xf>
    <xf numFmtId="0" fontId="9" fillId="2" borderId="52" xfId="6" applyFont="1" applyFill="1" applyBorder="1" applyAlignment="1">
      <alignment horizontal="left" vertical="top" wrapText="1"/>
    </xf>
    <xf numFmtId="0" fontId="7" fillId="2" borderId="2" xfId="6" applyFont="1" applyFill="1" applyBorder="1" applyAlignment="1">
      <alignment horizontal="center" vertical="center"/>
    </xf>
    <xf numFmtId="0" fontId="9" fillId="2" borderId="83" xfId="6" applyFont="1" applyFill="1" applyBorder="1" applyAlignment="1">
      <alignment horizontal="left" vertical="top" wrapText="1"/>
    </xf>
    <xf numFmtId="0" fontId="9" fillId="2" borderId="95" xfId="6" applyFont="1" applyFill="1" applyBorder="1" applyAlignment="1">
      <alignment horizontal="left" vertical="top" wrapText="1"/>
    </xf>
  </cellXfs>
  <cellStyles count="11">
    <cellStyle name="Hyperlink" xfId="10" builtinId="8"/>
    <cellStyle name="Normal" xfId="0" builtinId="0"/>
    <cellStyle name="Normal 2" xfId="2"/>
    <cellStyle name="Normal 2 2" xfId="3"/>
    <cellStyle name="Normal 3" xfId="1"/>
    <cellStyle name="Normal 5" xfId="4"/>
    <cellStyle name="Normal 8" xfId="5"/>
    <cellStyle name="Normal_Sheet3" xfId="6"/>
    <cellStyle name="Normal_Template for LU forecasts - TZ popn forecasts 10 LGAs" xfId="9"/>
    <cellStyle name="Normal_TPDC TZ Empl forecasts 0904 SLAxInd" xfId="8"/>
    <cellStyle name="Percent" xfId="7" builtin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image" Target="../media/image1.png"/><Relationship Id="rId1" Type="http://schemas.openxmlformats.org/officeDocument/2006/relationships/hyperlink" Target="http://creativecommons.org/licenses/by/3.0/au/"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_rels/drawing6.xml.rels><?xml version="1.0" encoding="UTF-8" standalone="yes"?>
<Relationships xmlns="http://schemas.openxmlformats.org/package/2006/relationships"><Relationship Id="rId1" Type="http://schemas.openxmlformats.org/officeDocument/2006/relationships/image" Target="../media/image2.emf"/></Relationships>
</file>

<file path=xl/drawings/_rels/drawing7.xml.rels><?xml version="1.0" encoding="UTF-8" standalone="yes"?>
<Relationships xmlns="http://schemas.openxmlformats.org/package/2006/relationships"><Relationship Id="rId1" Type="http://schemas.openxmlformats.org/officeDocument/2006/relationships/image" Target="../media/image2.emf"/></Relationships>
</file>

<file path=xl/drawings/_rels/drawing8.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142875</xdr:colOff>
      <xdr:row>27</xdr:row>
      <xdr:rowOff>38100</xdr:rowOff>
    </xdr:from>
    <xdr:to>
      <xdr:col>0</xdr:col>
      <xdr:colOff>609600</xdr:colOff>
      <xdr:row>27</xdr:row>
      <xdr:rowOff>180975</xdr:rowOff>
    </xdr:to>
    <xdr:pic>
      <xdr:nvPicPr>
        <xdr:cNvPr id="2" name="Picture 2" descr="Creative Commons icon">
          <a:hlinkClick xmlns:r="http://schemas.openxmlformats.org/officeDocument/2006/relationships" r:id="rId1" tooltip="Link to Creative Commons deed"/>
        </xdr:cNvPr>
        <xdr:cNvPicPr>
          <a:picLocks noChangeAspect="1" noChangeArrowheads="1"/>
        </xdr:cNvPicPr>
      </xdr:nvPicPr>
      <xdr:blipFill>
        <a:blip xmlns:r="http://schemas.openxmlformats.org/officeDocument/2006/relationships" r:embed="rId2" cstate="print"/>
        <a:srcRect/>
        <a:stretch>
          <a:fillRect/>
        </a:stretch>
      </xdr:blipFill>
      <xdr:spPr bwMode="auto">
        <a:xfrm>
          <a:off x="142875" y="6172200"/>
          <a:ext cx="762000" cy="142875"/>
        </a:xfrm>
        <a:prstGeom prst="rect">
          <a:avLst/>
        </a:prstGeom>
        <a:noFill/>
      </xdr:spPr>
    </xdr:pic>
    <xdr:clientData/>
  </xdr:twoCellAnchor>
  <xdr:twoCellAnchor>
    <xdr:from>
      <xdr:col>0</xdr:col>
      <xdr:colOff>0</xdr:colOff>
      <xdr:row>0</xdr:row>
      <xdr:rowOff>0</xdr:rowOff>
    </xdr:from>
    <xdr:to>
      <xdr:col>2</xdr:col>
      <xdr:colOff>1019175</xdr:colOff>
      <xdr:row>1</xdr:row>
      <xdr:rowOff>295275</xdr:rowOff>
    </xdr:to>
    <xdr:pic>
      <xdr:nvPicPr>
        <xdr:cNvPr id="5" name="Picture 1"/>
        <xdr:cNvPicPr>
          <a:picLocks noChangeAspect="1" noChangeArrowheads="1"/>
        </xdr:cNvPicPr>
      </xdr:nvPicPr>
      <xdr:blipFill>
        <a:blip xmlns:r="http://schemas.openxmlformats.org/officeDocument/2006/relationships" r:embed="rId3" cstate="print"/>
        <a:srcRect/>
        <a:stretch>
          <a:fillRect/>
        </a:stretch>
      </xdr:blipFill>
      <xdr:spPr bwMode="auto">
        <a:xfrm>
          <a:off x="0" y="0"/>
          <a:ext cx="3657600" cy="8953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1695450</xdr:colOff>
      <xdr:row>4</xdr:row>
      <xdr:rowOff>28575</xdr:rowOff>
    </xdr:to>
    <xdr:pic>
      <xdr:nvPicPr>
        <xdr:cNvPr id="4"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914650" cy="6762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1590675</xdr:colOff>
      <xdr:row>4</xdr:row>
      <xdr:rowOff>28575</xdr:rowOff>
    </xdr:to>
    <xdr:pic>
      <xdr:nvPicPr>
        <xdr:cNvPr id="3"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914650" cy="67627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1695450</xdr:colOff>
      <xdr:row>4</xdr:row>
      <xdr:rowOff>28575</xdr:rowOff>
    </xdr:to>
    <xdr:pic>
      <xdr:nvPicPr>
        <xdr:cNvPr id="3"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914650" cy="676275"/>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1695450</xdr:colOff>
      <xdr:row>4</xdr:row>
      <xdr:rowOff>28575</xdr:rowOff>
    </xdr:to>
    <xdr:pic>
      <xdr:nvPicPr>
        <xdr:cNvPr id="3"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914650" cy="676275"/>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1733550</xdr:colOff>
      <xdr:row>4</xdr:row>
      <xdr:rowOff>28575</xdr:rowOff>
    </xdr:to>
    <xdr:pic>
      <xdr:nvPicPr>
        <xdr:cNvPr id="3"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914650" cy="676275"/>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1714500</xdr:colOff>
      <xdr:row>4</xdr:row>
      <xdr:rowOff>28575</xdr:rowOff>
    </xdr:to>
    <xdr:pic>
      <xdr:nvPicPr>
        <xdr:cNvPr id="5" name="Picture 4"/>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914650" cy="676275"/>
        </a:xfrm>
        <a:prstGeom prst="rect">
          <a:avLst/>
        </a:prstGeom>
        <a:noFill/>
        <a:ln w="9525">
          <a:noFill/>
          <a:miter lim="800000"/>
          <a:headEnd/>
          <a:tailEnd/>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1714500</xdr:colOff>
      <xdr:row>4</xdr:row>
      <xdr:rowOff>28575</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2914650" cy="6762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visual.bts.nsw.gov.au/jtwbasic/" TargetMode="External"/><Relationship Id="rId7" Type="http://schemas.openxmlformats.org/officeDocument/2006/relationships/drawing" Target="../drawings/drawing1.xml"/><Relationship Id="rId2" Type="http://schemas.openxmlformats.org/officeDocument/2006/relationships/hyperlink" Target="http://www.bts.nsw.gov.au/ArticleDocuments/84/TR2013-06_JTW_User_Guide.pdf.aspx" TargetMode="External"/><Relationship Id="rId1" Type="http://schemas.openxmlformats.org/officeDocument/2006/relationships/hyperlink" Target="http://www.bts.nsw.gov.au/ArticleDocuments/136/is201307_jtw_info_sheet.pdf.aspx" TargetMode="External"/><Relationship Id="rId6" Type="http://schemas.openxmlformats.org/officeDocument/2006/relationships/printerSettings" Target="../printerSettings/printerSettings1.bin"/><Relationship Id="rId5" Type="http://schemas.openxmlformats.org/officeDocument/2006/relationships/hyperlink" Target="http://www.bts.nsw.gov.au/ArticleDocuments/136/is201402_jtw_info_sheet.pdf.aspx" TargetMode="External"/><Relationship Id="rId4" Type="http://schemas.openxmlformats.org/officeDocument/2006/relationships/hyperlink" Target="http://www.bts.nsw.gov.au/ArticleDocuments/84/TR2013-12_2011_JTW_User_Guide_v1_3.pdf.aspx"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sheetPr codeName="Sheet1"/>
  <dimension ref="A1:D37"/>
  <sheetViews>
    <sheetView showGridLines="0" tabSelected="1" workbookViewId="0">
      <selection activeCell="I76" sqref="I76"/>
    </sheetView>
  </sheetViews>
  <sheetFormatPr defaultRowHeight="15"/>
  <cols>
    <col min="1" max="1" width="23" style="89" customWidth="1"/>
    <col min="2" max="2" width="16.5703125" style="90" customWidth="1"/>
    <col min="3" max="3" width="98.42578125" style="91" customWidth="1"/>
    <col min="4" max="16384" width="9.140625" style="91"/>
  </cols>
  <sheetData>
    <row r="1" spans="1:4" ht="47.25" customHeight="1"/>
    <row r="2" spans="1:4" ht="33.75" customHeight="1"/>
    <row r="3" spans="1:4" s="94" customFormat="1" ht="24.75" customHeight="1">
      <c r="A3" s="92" t="s">
        <v>142</v>
      </c>
      <c r="B3" s="93"/>
    </row>
    <row r="4" spans="1:4" s="96" customFormat="1" ht="15.75" customHeight="1">
      <c r="A4" s="95" t="s">
        <v>143</v>
      </c>
      <c r="B4" s="352" t="s">
        <v>192</v>
      </c>
      <c r="C4" s="352"/>
    </row>
    <row r="5" spans="1:4" s="96" customFormat="1" ht="15.75" customHeight="1">
      <c r="A5" s="97" t="s">
        <v>197</v>
      </c>
      <c r="B5" s="353" t="s">
        <v>212</v>
      </c>
      <c r="C5" s="353"/>
      <c r="D5" s="332"/>
    </row>
    <row r="6" spans="1:4" s="96" customFormat="1" ht="15.75" customHeight="1">
      <c r="A6" s="98" t="s">
        <v>144</v>
      </c>
      <c r="B6" s="354" t="s">
        <v>145</v>
      </c>
      <c r="C6" s="354"/>
      <c r="D6" s="332"/>
    </row>
    <row r="7" spans="1:4" s="96" customFormat="1" ht="15.75" customHeight="1">
      <c r="A7" s="98" t="s">
        <v>146</v>
      </c>
      <c r="B7" s="355" t="s">
        <v>147</v>
      </c>
      <c r="C7" s="355"/>
    </row>
    <row r="8" spans="1:4" s="96" customFormat="1" ht="15.75" customHeight="1">
      <c r="A8" s="99" t="s">
        <v>148</v>
      </c>
      <c r="B8" s="355">
        <v>2011</v>
      </c>
      <c r="C8" s="355"/>
    </row>
    <row r="9" spans="1:4" s="96" customFormat="1" ht="15.75" customHeight="1">
      <c r="A9" s="98" t="s">
        <v>149</v>
      </c>
      <c r="B9" s="356" t="s">
        <v>150</v>
      </c>
      <c r="C9" s="356"/>
    </row>
    <row r="10" spans="1:4" s="96" customFormat="1" ht="15.75" customHeight="1">
      <c r="A10" s="98" t="s">
        <v>151</v>
      </c>
      <c r="B10" s="355" t="s">
        <v>169</v>
      </c>
      <c r="C10" s="355"/>
    </row>
    <row r="11" spans="1:4" s="96" customFormat="1" ht="15.75" customHeight="1">
      <c r="A11" s="98" t="s">
        <v>152</v>
      </c>
      <c r="B11" s="355" t="s">
        <v>153</v>
      </c>
      <c r="C11" s="355"/>
    </row>
    <row r="12" spans="1:4" s="96" customFormat="1" ht="54.75" customHeight="1">
      <c r="A12" s="107"/>
      <c r="B12" s="357" t="s">
        <v>170</v>
      </c>
      <c r="C12" s="357"/>
    </row>
    <row r="13" spans="1:4" s="96" customFormat="1" ht="30" customHeight="1">
      <c r="A13" s="348" t="s">
        <v>154</v>
      </c>
      <c r="B13" s="358" t="s">
        <v>155</v>
      </c>
      <c r="C13" s="358"/>
    </row>
    <row r="14" spans="1:4" s="96" customFormat="1" ht="15" customHeight="1">
      <c r="A14" s="348"/>
      <c r="B14" s="359" t="s">
        <v>156</v>
      </c>
      <c r="C14" s="359"/>
    </row>
    <row r="15" spans="1:4" s="96" customFormat="1" ht="12" customHeight="1">
      <c r="A15" s="348"/>
      <c r="B15" s="360" t="s">
        <v>201</v>
      </c>
      <c r="C15" s="360"/>
    </row>
    <row r="16" spans="1:4" s="96" customFormat="1" ht="15" customHeight="1">
      <c r="A16" s="348"/>
      <c r="B16" s="361" t="s">
        <v>202</v>
      </c>
      <c r="C16" s="361"/>
    </row>
    <row r="17" spans="1:3" s="96" customFormat="1" ht="12" customHeight="1">
      <c r="A17" s="348"/>
      <c r="B17" s="362" t="s">
        <v>157</v>
      </c>
      <c r="C17" s="362"/>
    </row>
    <row r="18" spans="1:3" s="96" customFormat="1" ht="15" customHeight="1">
      <c r="A18" s="348"/>
      <c r="B18" s="358" t="s">
        <v>158</v>
      </c>
      <c r="C18" s="358"/>
    </row>
    <row r="19" spans="1:3" s="96" customFormat="1" ht="12" customHeight="1">
      <c r="A19" s="348"/>
      <c r="B19" s="360" t="s">
        <v>159</v>
      </c>
      <c r="C19" s="360"/>
    </row>
    <row r="20" spans="1:3" s="96" customFormat="1" ht="15" customHeight="1">
      <c r="A20" s="348"/>
      <c r="B20" s="363" t="s">
        <v>160</v>
      </c>
      <c r="C20" s="363"/>
    </row>
    <row r="21" spans="1:3" s="96" customFormat="1" ht="12" customHeight="1">
      <c r="A21" s="348"/>
      <c r="B21" s="360" t="s">
        <v>161</v>
      </c>
      <c r="C21" s="360"/>
    </row>
    <row r="22" spans="1:3" s="96" customFormat="1" ht="33" customHeight="1">
      <c r="A22" s="348"/>
      <c r="B22" s="359" t="s">
        <v>162</v>
      </c>
      <c r="C22" s="359"/>
    </row>
    <row r="23" spans="1:3" s="96" customFormat="1" ht="33" customHeight="1">
      <c r="A23" s="348"/>
      <c r="B23" s="359" t="s">
        <v>163</v>
      </c>
      <c r="C23" s="359"/>
    </row>
    <row r="24" spans="1:3" s="96" customFormat="1" ht="33" customHeight="1">
      <c r="A24" s="348"/>
      <c r="B24" s="359" t="s">
        <v>204</v>
      </c>
      <c r="C24" s="359"/>
    </row>
    <row r="25" spans="1:3" s="96" customFormat="1" ht="102.75" customHeight="1">
      <c r="A25" s="349"/>
      <c r="B25" s="364" t="s">
        <v>205</v>
      </c>
      <c r="C25" s="364"/>
    </row>
    <row r="26" spans="1:3" s="96" customFormat="1" ht="29.25" customHeight="1">
      <c r="A26" s="350" t="s">
        <v>164</v>
      </c>
      <c r="B26" s="365" t="s">
        <v>165</v>
      </c>
      <c r="C26" s="365"/>
    </row>
    <row r="27" spans="1:3" s="96" customFormat="1" ht="29.25" customHeight="1">
      <c r="A27" s="351"/>
      <c r="B27" s="366" t="s">
        <v>166</v>
      </c>
      <c r="C27" s="366"/>
    </row>
    <row r="28" spans="1:3" s="101" customFormat="1" ht="17.25" customHeight="1">
      <c r="A28" s="100"/>
      <c r="B28" s="355" t="s">
        <v>167</v>
      </c>
      <c r="C28" s="355"/>
    </row>
    <row r="29" spans="1:3">
      <c r="A29" s="333"/>
      <c r="B29" s="330"/>
      <c r="C29" s="328"/>
    </row>
    <row r="30" spans="1:3">
      <c r="A30" s="336" t="s">
        <v>185</v>
      </c>
      <c r="B30" s="337"/>
      <c r="C30" s="338"/>
    </row>
    <row r="31" spans="1:3">
      <c r="A31" s="339" t="s">
        <v>186</v>
      </c>
      <c r="B31" s="339" t="s">
        <v>187</v>
      </c>
      <c r="C31" s="339" t="s">
        <v>188</v>
      </c>
    </row>
    <row r="32" spans="1:3">
      <c r="A32" s="340" t="s">
        <v>193</v>
      </c>
      <c r="B32" s="341" t="s">
        <v>189</v>
      </c>
      <c r="C32" s="341" t="s">
        <v>191</v>
      </c>
    </row>
    <row r="33" spans="1:4">
      <c r="A33" s="340" t="s">
        <v>194</v>
      </c>
      <c r="B33" s="341" t="s">
        <v>195</v>
      </c>
      <c r="C33" s="341" t="s">
        <v>196</v>
      </c>
      <c r="D33" s="335"/>
    </row>
    <row r="34" spans="1:4">
      <c r="A34" s="340">
        <v>1.2</v>
      </c>
      <c r="B34" s="342" t="s">
        <v>190</v>
      </c>
      <c r="C34" s="341" t="s">
        <v>198</v>
      </c>
    </row>
    <row r="35" spans="1:4" ht="24">
      <c r="A35" s="340">
        <v>1.3</v>
      </c>
      <c r="B35" s="343" t="s">
        <v>184</v>
      </c>
      <c r="C35" s="344" t="s">
        <v>200</v>
      </c>
    </row>
    <row r="36" spans="1:4">
      <c r="A36" s="345">
        <v>1.4</v>
      </c>
      <c r="B36" s="346" t="s">
        <v>203</v>
      </c>
      <c r="C36" s="347" t="s">
        <v>199</v>
      </c>
    </row>
    <row r="37" spans="1:4">
      <c r="A37" s="334" t="s">
        <v>209</v>
      </c>
      <c r="B37" s="331" t="s">
        <v>210</v>
      </c>
      <c r="C37" s="329" t="s">
        <v>211</v>
      </c>
    </row>
  </sheetData>
  <mergeCells count="27">
    <mergeCell ref="B18:C18"/>
    <mergeCell ref="B19:C19"/>
    <mergeCell ref="B20:C20"/>
    <mergeCell ref="B21:C21"/>
    <mergeCell ref="B28:C28"/>
    <mergeCell ref="B22:C22"/>
    <mergeCell ref="B25:C25"/>
    <mergeCell ref="B26:C26"/>
    <mergeCell ref="B27:C27"/>
    <mergeCell ref="B23:C23"/>
    <mergeCell ref="B24:C24"/>
    <mergeCell ref="A13:A25"/>
    <mergeCell ref="A26:A27"/>
    <mergeCell ref="B4:C4"/>
    <mergeCell ref="B5:C5"/>
    <mergeCell ref="B6:C6"/>
    <mergeCell ref="B7:C7"/>
    <mergeCell ref="B8:C8"/>
    <mergeCell ref="B9:C9"/>
    <mergeCell ref="B10:C10"/>
    <mergeCell ref="B11:C11"/>
    <mergeCell ref="B12:C12"/>
    <mergeCell ref="B13:C13"/>
    <mergeCell ref="B14:C14"/>
    <mergeCell ref="B15:C15"/>
    <mergeCell ref="B16:C16"/>
    <mergeCell ref="B17:C17"/>
  </mergeCells>
  <hyperlinks>
    <hyperlink ref="B19" r:id="rId1"/>
    <hyperlink ref="B21" r:id="rId2"/>
    <hyperlink ref="B17" r:id="rId3"/>
    <hyperlink ref="B15" location="'Centre definitions'!A1" display="Centre defintions"/>
    <hyperlink ref="B21:C21" r:id="rId4" display="2011 JTW User Guide"/>
    <hyperlink ref="B19:C19" r:id="rId5" display="2011 JTW InfoSheet"/>
    <hyperlink ref="B15:C15" location="'Centre definitions'!A1" display="Centre definitions"/>
  </hyperlinks>
  <pageMargins left="0.7" right="0.7" top="0.75" bottom="0.75" header="0.3" footer="0.3"/>
  <pageSetup paperSize="9" orientation="portrait" r:id="rId6"/>
  <ignoredErrors>
    <ignoredError sqref="A32:A33" numberStoredAsText="1"/>
  </ignoredErrors>
  <drawing r:id="rId7"/>
</worksheet>
</file>

<file path=xl/worksheets/sheet2.xml><?xml version="1.0" encoding="utf-8"?>
<worksheet xmlns="http://schemas.openxmlformats.org/spreadsheetml/2006/main" xmlns:r="http://schemas.openxmlformats.org/officeDocument/2006/relationships">
  <sheetPr codeName="Sheet2"/>
  <dimension ref="A2:U65"/>
  <sheetViews>
    <sheetView workbookViewId="0">
      <pane xSplit="2" ySplit="9" topLeftCell="C10" activePane="bottomRight" state="frozen"/>
      <selection pane="topRight" activeCell="C1" sqref="C1"/>
      <selection pane="bottomLeft" activeCell="A10" sqref="A10"/>
      <selection pane="bottomRight"/>
    </sheetView>
  </sheetViews>
  <sheetFormatPr defaultRowHeight="12.75"/>
  <cols>
    <col min="1" max="1" width="18.28515625" style="16" customWidth="1"/>
    <col min="2" max="2" width="50" style="16" customWidth="1"/>
    <col min="3" max="4" width="9.140625" style="16"/>
    <col min="5" max="5" width="10.140625" style="16" customWidth="1"/>
    <col min="6" max="6" width="9" style="16" customWidth="1"/>
    <col min="7" max="7" width="10" style="16" customWidth="1"/>
    <col min="8" max="10" width="9.140625" style="16"/>
    <col min="11" max="11" width="10.28515625" style="111" customWidth="1"/>
    <col min="12" max="12" width="11.28515625" style="16" customWidth="1"/>
    <col min="13" max="14" width="9.140625" style="16"/>
    <col min="15" max="15" width="11" style="16" customWidth="1"/>
    <col min="16" max="16" width="9.140625" style="16"/>
    <col min="17" max="17" width="10.42578125" style="16" customWidth="1"/>
    <col min="18" max="20" width="9.140625" style="16"/>
    <col min="21" max="21" width="12.5703125" style="16" bestFit="1" customWidth="1"/>
    <col min="22" max="16384" width="9.140625" style="16"/>
  </cols>
  <sheetData>
    <row r="2" spans="1:21">
      <c r="E2" s="105"/>
      <c r="F2" s="105"/>
      <c r="G2" s="105"/>
      <c r="H2" s="105"/>
      <c r="I2" s="105"/>
      <c r="J2" s="105"/>
      <c r="K2" s="110"/>
      <c r="L2" s="105"/>
      <c r="M2" s="105"/>
      <c r="N2" s="105"/>
    </row>
    <row r="3" spans="1:21">
      <c r="E3" s="105"/>
      <c r="F3" s="105"/>
      <c r="G3" s="105"/>
      <c r="H3" s="105"/>
      <c r="I3" s="105"/>
      <c r="J3" s="105"/>
      <c r="K3" s="110"/>
      <c r="L3" s="105"/>
      <c r="M3" s="105"/>
      <c r="N3" s="105"/>
    </row>
    <row r="4" spans="1:21">
      <c r="E4" s="104"/>
      <c r="F4" s="104"/>
      <c r="G4" s="104"/>
      <c r="H4" s="104"/>
      <c r="I4" s="104"/>
      <c r="J4" s="104"/>
      <c r="L4" s="104"/>
    </row>
    <row r="5" spans="1:21">
      <c r="E5" s="104"/>
      <c r="F5" s="104"/>
      <c r="G5" s="104"/>
      <c r="H5" s="104"/>
      <c r="I5" s="104"/>
      <c r="J5" s="104"/>
      <c r="L5" s="104"/>
    </row>
    <row r="6" spans="1:21" ht="15.75">
      <c r="A6" s="15" t="s">
        <v>206</v>
      </c>
    </row>
    <row r="7" spans="1:21" ht="13.5" thickBot="1">
      <c r="A7" s="21"/>
    </row>
    <row r="8" spans="1:21">
      <c r="A8" s="370" t="s">
        <v>133</v>
      </c>
      <c r="B8" s="372" t="s">
        <v>131</v>
      </c>
      <c r="C8" s="374" t="s">
        <v>128</v>
      </c>
      <c r="D8" s="375"/>
      <c r="E8" s="375"/>
      <c r="F8" s="375"/>
      <c r="G8" s="375"/>
      <c r="H8" s="375"/>
      <c r="I8" s="375"/>
      <c r="J8" s="375"/>
      <c r="K8" s="375"/>
      <c r="L8" s="376"/>
      <c r="M8" s="377" t="s">
        <v>178</v>
      </c>
      <c r="N8" s="378"/>
      <c r="O8" s="378"/>
      <c r="P8" s="378"/>
      <c r="Q8" s="378"/>
      <c r="R8" s="378"/>
      <c r="S8" s="378"/>
      <c r="T8" s="378"/>
      <c r="U8" s="379"/>
    </row>
    <row r="9" spans="1:21" ht="48.75" thickBot="1">
      <c r="A9" s="371"/>
      <c r="B9" s="373"/>
      <c r="C9" s="44" t="s">
        <v>76</v>
      </c>
      <c r="D9" s="35" t="s">
        <v>77</v>
      </c>
      <c r="E9" s="35" t="s">
        <v>78</v>
      </c>
      <c r="F9" s="35" t="s">
        <v>79</v>
      </c>
      <c r="G9" s="35" t="s">
        <v>80</v>
      </c>
      <c r="H9" s="35" t="s">
        <v>82</v>
      </c>
      <c r="I9" s="35" t="s">
        <v>81</v>
      </c>
      <c r="J9" s="35" t="s">
        <v>83</v>
      </c>
      <c r="K9" s="109" t="s">
        <v>84</v>
      </c>
      <c r="L9" s="49" t="s">
        <v>177</v>
      </c>
      <c r="M9" s="34" t="s">
        <v>76</v>
      </c>
      <c r="N9" s="35" t="s">
        <v>77</v>
      </c>
      <c r="O9" s="35" t="s">
        <v>78</v>
      </c>
      <c r="P9" s="35" t="s">
        <v>79</v>
      </c>
      <c r="Q9" s="35" t="s">
        <v>80</v>
      </c>
      <c r="R9" s="35" t="s">
        <v>82</v>
      </c>
      <c r="S9" s="35" t="s">
        <v>81</v>
      </c>
      <c r="T9" s="35" t="s">
        <v>83</v>
      </c>
      <c r="U9" s="135" t="s">
        <v>179</v>
      </c>
    </row>
    <row r="10" spans="1:21">
      <c r="A10" s="380" t="s">
        <v>56</v>
      </c>
      <c r="B10" s="68" t="s">
        <v>32</v>
      </c>
      <c r="C10" s="72">
        <v>7502.9999999999955</v>
      </c>
      <c r="D10" s="72">
        <v>3129.0000000000036</v>
      </c>
      <c r="E10" s="72">
        <v>135</v>
      </c>
      <c r="F10" s="72">
        <v>7305.0000000000136</v>
      </c>
      <c r="G10" s="72">
        <v>825.99999999999989</v>
      </c>
      <c r="H10" s="72">
        <v>2880</v>
      </c>
      <c r="I10" s="72">
        <v>869.00000000000068</v>
      </c>
      <c r="J10" s="72">
        <v>369.00000000000006</v>
      </c>
      <c r="K10" s="188">
        <v>2874.9999999999982</v>
      </c>
      <c r="L10" s="189">
        <v>25891.000000000044</v>
      </c>
      <c r="M10" s="193">
        <v>0.32599061522419148</v>
      </c>
      <c r="N10" s="66">
        <v>0.13594890510948912</v>
      </c>
      <c r="O10" s="66">
        <v>5.8654848800834165E-3</v>
      </c>
      <c r="P10" s="66">
        <v>0.31738790406673656</v>
      </c>
      <c r="Q10" s="66">
        <v>3.5888077858880749E-2</v>
      </c>
      <c r="R10" s="66">
        <v>0.12513034410844623</v>
      </c>
      <c r="S10" s="66">
        <v>3.7756343413277722E-2</v>
      </c>
      <c r="T10" s="66">
        <v>1.6032325338894673E-2</v>
      </c>
      <c r="U10" s="194">
        <v>1</v>
      </c>
    </row>
    <row r="11" spans="1:21">
      <c r="A11" s="368"/>
      <c r="B11" s="69" t="s">
        <v>34</v>
      </c>
      <c r="C11" s="59">
        <v>7963.0000000000036</v>
      </c>
      <c r="D11" s="59">
        <v>3314.0000000000032</v>
      </c>
      <c r="E11" s="59">
        <v>68.000000000000014</v>
      </c>
      <c r="F11" s="59">
        <v>7693.9999999999955</v>
      </c>
      <c r="G11" s="59">
        <v>764.00000000000023</v>
      </c>
      <c r="H11" s="59">
        <v>2391</v>
      </c>
      <c r="I11" s="59">
        <v>822.00000000000045</v>
      </c>
      <c r="J11" s="59">
        <v>291.99999999999989</v>
      </c>
      <c r="K11" s="115">
        <v>3073.9999999999986</v>
      </c>
      <c r="L11" s="190">
        <v>26381.999999999982</v>
      </c>
      <c r="M11" s="74">
        <v>0.34164235455637559</v>
      </c>
      <c r="N11" s="61">
        <v>0.14218294147932051</v>
      </c>
      <c r="O11" s="61">
        <v>2.9174532349407929E-3</v>
      </c>
      <c r="P11" s="61">
        <v>0.33010125278874181</v>
      </c>
      <c r="Q11" s="61">
        <v>3.2778445169040681E-2</v>
      </c>
      <c r="R11" s="61">
        <v>0.10258280418740345</v>
      </c>
      <c r="S11" s="61">
        <v>3.5266861163549011E-2</v>
      </c>
      <c r="T11" s="61">
        <v>1.2527887420628103E-2</v>
      </c>
      <c r="U11" s="79">
        <v>1</v>
      </c>
    </row>
    <row r="12" spans="1:21">
      <c r="A12" s="368"/>
      <c r="B12" s="69" t="s">
        <v>42</v>
      </c>
      <c r="C12" s="59">
        <v>19381.999999999967</v>
      </c>
      <c r="D12" s="59">
        <v>4612.9999999999991</v>
      </c>
      <c r="E12" s="59">
        <v>253.99999999999997</v>
      </c>
      <c r="F12" s="59">
        <v>12399.999999999989</v>
      </c>
      <c r="G12" s="59">
        <v>1280.9999999999998</v>
      </c>
      <c r="H12" s="59">
        <v>2607.0000000000014</v>
      </c>
      <c r="I12" s="59">
        <v>997.00000000000011</v>
      </c>
      <c r="J12" s="59">
        <v>506.00000000000006</v>
      </c>
      <c r="K12" s="115">
        <v>3539.0000000000018</v>
      </c>
      <c r="L12" s="190">
        <v>45578.999999999854</v>
      </c>
      <c r="M12" s="74">
        <v>0.4610371075166505</v>
      </c>
      <c r="N12" s="61">
        <v>0.10972882968601341</v>
      </c>
      <c r="O12" s="61">
        <v>6.0418648905804055E-3</v>
      </c>
      <c r="P12" s="61">
        <v>0.29495718363463375</v>
      </c>
      <c r="Q12" s="61">
        <v>3.0470980019029523E-2</v>
      </c>
      <c r="R12" s="61">
        <v>6.201236917221703E-2</v>
      </c>
      <c r="S12" s="61">
        <v>2.3715509039010492E-2</v>
      </c>
      <c r="T12" s="61">
        <v>1.2036156041864905E-2</v>
      </c>
      <c r="U12" s="79">
        <v>1</v>
      </c>
    </row>
    <row r="13" spans="1:21">
      <c r="A13" s="368"/>
      <c r="B13" s="69" t="s">
        <v>47</v>
      </c>
      <c r="C13" s="59">
        <v>1889.6000000000013</v>
      </c>
      <c r="D13" s="59">
        <v>194.09999999999997</v>
      </c>
      <c r="E13" s="59">
        <v>3</v>
      </c>
      <c r="F13" s="59">
        <v>1981.3999999999999</v>
      </c>
      <c r="G13" s="59">
        <v>129.29999999999998</v>
      </c>
      <c r="H13" s="59">
        <v>399.6</v>
      </c>
      <c r="I13" s="59">
        <v>197.2</v>
      </c>
      <c r="J13" s="59">
        <v>62.600000000000009</v>
      </c>
      <c r="K13" s="115">
        <v>606.10000000000025</v>
      </c>
      <c r="L13" s="190">
        <v>5462.8999999999969</v>
      </c>
      <c r="M13" s="74">
        <v>0.38906275737110863</v>
      </c>
      <c r="N13" s="61">
        <v>3.9964585735463659E-2</v>
      </c>
      <c r="O13" s="61">
        <v>6.1769066051721271E-4</v>
      </c>
      <c r="P13" s="61">
        <v>0.40796409158293506</v>
      </c>
      <c r="Q13" s="61">
        <v>2.6622467468291864E-2</v>
      </c>
      <c r="R13" s="61">
        <v>8.2276395980892744E-2</v>
      </c>
      <c r="S13" s="61">
        <v>4.0602866084664783E-2</v>
      </c>
      <c r="T13" s="61">
        <v>1.2889145116125841E-2</v>
      </c>
      <c r="U13" s="79">
        <v>1</v>
      </c>
    </row>
    <row r="14" spans="1:21">
      <c r="A14" s="368"/>
      <c r="B14" s="69" t="s">
        <v>49</v>
      </c>
      <c r="C14" s="59">
        <v>122588.99999999932</v>
      </c>
      <c r="D14" s="59">
        <v>56829.000000000022</v>
      </c>
      <c r="E14" s="59">
        <v>6959.9999999999964</v>
      </c>
      <c r="F14" s="59">
        <v>36169.000000000044</v>
      </c>
      <c r="G14" s="59">
        <v>6682.0000000000173</v>
      </c>
      <c r="H14" s="59">
        <v>16485.999999999985</v>
      </c>
      <c r="I14" s="59">
        <v>6395.0000000000045</v>
      </c>
      <c r="J14" s="59">
        <v>3094.0000000000014</v>
      </c>
      <c r="K14" s="115">
        <v>22117.000000000033</v>
      </c>
      <c r="L14" s="190">
        <v>277320.99999999878</v>
      </c>
      <c r="M14" s="74">
        <v>0.48035689095782053</v>
      </c>
      <c r="N14" s="61">
        <v>0.22268067898622343</v>
      </c>
      <c r="O14" s="61">
        <v>2.7272299807213109E-2</v>
      </c>
      <c r="P14" s="61">
        <v>0.14172583501826042</v>
      </c>
      <c r="Q14" s="61">
        <v>2.6182975188476804E-2</v>
      </c>
      <c r="R14" s="61">
        <v>6.4599300951395849E-2</v>
      </c>
      <c r="S14" s="61">
        <v>2.5058384664817246E-2</v>
      </c>
      <c r="T14" s="61">
        <v>1.2123634425792736E-2</v>
      </c>
      <c r="U14" s="79">
        <v>1</v>
      </c>
    </row>
    <row r="15" spans="1:21">
      <c r="A15" s="368"/>
      <c r="B15" s="69" t="s">
        <v>52</v>
      </c>
      <c r="C15" s="59">
        <v>5174.9999999999982</v>
      </c>
      <c r="D15" s="59">
        <v>2190.0000000000014</v>
      </c>
      <c r="E15" s="59">
        <v>655.00000000000023</v>
      </c>
      <c r="F15" s="59">
        <v>7621.0000000000018</v>
      </c>
      <c r="G15" s="59">
        <v>759.00000000000034</v>
      </c>
      <c r="H15" s="59">
        <v>1751.9999999999991</v>
      </c>
      <c r="I15" s="59">
        <v>764.99999999999977</v>
      </c>
      <c r="J15" s="59">
        <v>220.00000000000006</v>
      </c>
      <c r="K15" s="115">
        <v>2319.9999999999977</v>
      </c>
      <c r="L15" s="190">
        <v>21456.999999999975</v>
      </c>
      <c r="M15" s="74">
        <v>0.27041856090296268</v>
      </c>
      <c r="N15" s="61">
        <v>0.11443799968647128</v>
      </c>
      <c r="O15" s="61">
        <v>3.4226890317186606E-2</v>
      </c>
      <c r="P15" s="61">
        <v>0.39823378795004444</v>
      </c>
      <c r="Q15" s="61">
        <v>3.9661388932434559E-2</v>
      </c>
      <c r="R15" s="61">
        <v>9.1550399749176919E-2</v>
      </c>
      <c r="S15" s="61">
        <v>3.9974917698698834E-2</v>
      </c>
      <c r="T15" s="61">
        <v>1.1496054763024509E-2</v>
      </c>
      <c r="U15" s="79">
        <v>1</v>
      </c>
    </row>
    <row r="16" spans="1:21">
      <c r="A16" s="369"/>
      <c r="B16" s="197" t="s">
        <v>183</v>
      </c>
      <c r="C16" s="232">
        <f>SUM(C10:C15)</f>
        <v>164501.59999999928</v>
      </c>
      <c r="D16" s="232">
        <f t="shared" ref="D16:L16" si="0">SUM(D10:D15)</f>
        <v>70269.100000000035</v>
      </c>
      <c r="E16" s="232">
        <f t="shared" si="0"/>
        <v>8074.9999999999964</v>
      </c>
      <c r="F16" s="232">
        <f t="shared" si="0"/>
        <v>73170.400000000052</v>
      </c>
      <c r="G16" s="232">
        <f t="shared" si="0"/>
        <v>10441.300000000017</v>
      </c>
      <c r="H16" s="232">
        <f t="shared" si="0"/>
        <v>26515.599999999988</v>
      </c>
      <c r="I16" s="232">
        <f t="shared" si="0"/>
        <v>10045.200000000006</v>
      </c>
      <c r="J16" s="232">
        <f t="shared" si="0"/>
        <v>4543.6000000000013</v>
      </c>
      <c r="K16" s="232">
        <f t="shared" si="0"/>
        <v>34531.100000000028</v>
      </c>
      <c r="L16" s="233">
        <f t="shared" si="0"/>
        <v>402092.89999999863</v>
      </c>
      <c r="M16" s="234">
        <f>C16/($L16-$K16)</f>
        <v>0.4475481402039056</v>
      </c>
      <c r="N16" s="235">
        <f t="shared" ref="N16:T16" si="1">D16/($L16-$K16)</f>
        <v>0.19117628654555588</v>
      </c>
      <c r="O16" s="235">
        <f t="shared" si="1"/>
        <v>2.1969094720942238E-2</v>
      </c>
      <c r="P16" s="235">
        <f t="shared" si="1"/>
        <v>0.19906965304882154</v>
      </c>
      <c r="Q16" s="235">
        <f t="shared" si="1"/>
        <v>2.8406923679229066E-2</v>
      </c>
      <c r="R16" s="235">
        <f t="shared" si="1"/>
        <v>7.2139161360076295E-2</v>
      </c>
      <c r="S16" s="235">
        <f t="shared" si="1"/>
        <v>2.7329281769759656E-2</v>
      </c>
      <c r="T16" s="235">
        <f t="shared" si="1"/>
        <v>1.2361458671711855E-2</v>
      </c>
      <c r="U16" s="236">
        <f>SUM(M16:T16)</f>
        <v>1.000000000000002</v>
      </c>
    </row>
    <row r="17" spans="1:21">
      <c r="A17" s="31"/>
      <c r="B17" s="187"/>
      <c r="C17" s="30"/>
      <c r="D17" s="30"/>
      <c r="E17" s="30"/>
      <c r="F17" s="30"/>
      <c r="G17" s="30"/>
      <c r="H17" s="30"/>
      <c r="I17" s="30"/>
      <c r="J17" s="30"/>
      <c r="K17" s="112"/>
      <c r="L17" s="30"/>
      <c r="M17" s="53"/>
      <c r="N17" s="54"/>
      <c r="O17" s="54"/>
      <c r="P17" s="54"/>
      <c r="Q17" s="54"/>
      <c r="R17" s="54"/>
      <c r="S17" s="54"/>
      <c r="T17" s="54"/>
      <c r="U17" s="32"/>
    </row>
    <row r="18" spans="1:21">
      <c r="A18" s="367" t="s">
        <v>59</v>
      </c>
      <c r="B18" s="70" t="s">
        <v>35</v>
      </c>
      <c r="C18" s="237">
        <v>400.00000000000006</v>
      </c>
      <c r="D18" s="237">
        <v>227.99999999999994</v>
      </c>
      <c r="E18" s="237">
        <v>3</v>
      </c>
      <c r="F18" s="237">
        <v>8658.0000000000091</v>
      </c>
      <c r="G18" s="237">
        <v>607.00000000000011</v>
      </c>
      <c r="H18" s="237">
        <v>269</v>
      </c>
      <c r="I18" s="237">
        <v>76</v>
      </c>
      <c r="J18" s="237">
        <v>213</v>
      </c>
      <c r="K18" s="238">
        <v>1853.0000000000005</v>
      </c>
      <c r="L18" s="239">
        <v>12307.000000000015</v>
      </c>
      <c r="M18" s="240">
        <f>C18/($L18-$K18)</f>
        <v>3.8262865888655011E-2</v>
      </c>
      <c r="N18" s="241">
        <f t="shared" ref="N18:T18" si="2">D18/($L18-$K18)</f>
        <v>2.1809833556533348E-2</v>
      </c>
      <c r="O18" s="241">
        <f t="shared" si="2"/>
        <v>2.8697149416491256E-4</v>
      </c>
      <c r="P18" s="241">
        <f t="shared" si="2"/>
        <v>0.82819973215993847</v>
      </c>
      <c r="Q18" s="241">
        <f t="shared" si="2"/>
        <v>5.8063898986033986E-2</v>
      </c>
      <c r="R18" s="241">
        <f t="shared" si="2"/>
        <v>2.5731777310120493E-2</v>
      </c>
      <c r="S18" s="241">
        <f t="shared" si="2"/>
        <v>7.2699445188444513E-3</v>
      </c>
      <c r="T18" s="241">
        <f t="shared" si="2"/>
        <v>2.037497608570879E-2</v>
      </c>
      <c r="U18" s="242">
        <f>SUM(M18:T18)</f>
        <v>0.99999999999999944</v>
      </c>
    </row>
    <row r="19" spans="1:21">
      <c r="A19" s="368"/>
      <c r="B19" s="69" t="s">
        <v>39</v>
      </c>
      <c r="C19" s="243">
        <v>1103.0000000000007</v>
      </c>
      <c r="D19" s="243">
        <v>585.99999999999977</v>
      </c>
      <c r="E19" s="243">
        <v>6</v>
      </c>
      <c r="F19" s="243">
        <v>9873.9999999999964</v>
      </c>
      <c r="G19" s="243">
        <v>954.99999999999989</v>
      </c>
      <c r="H19" s="243">
        <v>503</v>
      </c>
      <c r="I19" s="243">
        <v>80</v>
      </c>
      <c r="J19" s="243">
        <v>290</v>
      </c>
      <c r="K19" s="244">
        <v>1698.9999999999986</v>
      </c>
      <c r="L19" s="245">
        <v>15095.999999999993</v>
      </c>
      <c r="M19" s="246">
        <v>8.2331865342987309E-2</v>
      </c>
      <c r="N19" s="247">
        <v>4.3741136075240723E-2</v>
      </c>
      <c r="O19" s="247">
        <v>4.4786146152123624E-4</v>
      </c>
      <c r="P19" s="247">
        <v>0.73703067851011417</v>
      </c>
      <c r="Q19" s="247">
        <v>7.128461595879676E-2</v>
      </c>
      <c r="R19" s="247">
        <v>3.7545719190863636E-2</v>
      </c>
      <c r="S19" s="247">
        <v>5.9714861536164831E-3</v>
      </c>
      <c r="T19" s="247">
        <v>2.1646637306859749E-2</v>
      </c>
      <c r="U19" s="248">
        <v>1</v>
      </c>
    </row>
    <row r="20" spans="1:21">
      <c r="A20" s="368"/>
      <c r="B20" s="69" t="s">
        <v>41</v>
      </c>
      <c r="C20" s="243">
        <v>921.99999999999943</v>
      </c>
      <c r="D20" s="243">
        <v>852.99999999999989</v>
      </c>
      <c r="E20" s="243">
        <v>122.99999999999999</v>
      </c>
      <c r="F20" s="243">
        <v>12067.000000000004</v>
      </c>
      <c r="G20" s="243">
        <v>1081.0000000000009</v>
      </c>
      <c r="H20" s="243">
        <v>933.00000000000011</v>
      </c>
      <c r="I20" s="243">
        <v>506.00000000000006</v>
      </c>
      <c r="J20" s="243">
        <v>225</v>
      </c>
      <c r="K20" s="244">
        <v>2649.0000000000005</v>
      </c>
      <c r="L20" s="245">
        <v>19359.000000000004</v>
      </c>
      <c r="M20" s="246">
        <v>5.5176540993417067E-2</v>
      </c>
      <c r="N20" s="247">
        <v>5.1047277079593043E-2</v>
      </c>
      <c r="O20" s="247">
        <v>7.360861759425491E-3</v>
      </c>
      <c r="P20" s="247">
        <v>0.72214242968282472</v>
      </c>
      <c r="Q20" s="247">
        <v>6.4691801316576938E-2</v>
      </c>
      <c r="R20" s="247">
        <v>5.5834829443447032E-2</v>
      </c>
      <c r="S20" s="247">
        <v>3.0281268701376419E-2</v>
      </c>
      <c r="T20" s="247">
        <v>1.3464991023339316E-2</v>
      </c>
      <c r="U20" s="248">
        <v>1</v>
      </c>
    </row>
    <row r="21" spans="1:21">
      <c r="A21" s="368"/>
      <c r="B21" s="69" t="s">
        <v>43</v>
      </c>
      <c r="C21" s="243">
        <v>10982.000000000011</v>
      </c>
      <c r="D21" s="243">
        <v>3572.0000000000023</v>
      </c>
      <c r="E21" s="243">
        <v>28</v>
      </c>
      <c r="F21" s="243">
        <v>19996.000000000029</v>
      </c>
      <c r="G21" s="243">
        <v>2245.0000000000005</v>
      </c>
      <c r="H21" s="243">
        <v>1662.0000000000016</v>
      </c>
      <c r="I21" s="243">
        <v>370.00000000000006</v>
      </c>
      <c r="J21" s="243">
        <v>620</v>
      </c>
      <c r="K21" s="244">
        <v>4270</v>
      </c>
      <c r="L21" s="245">
        <v>43745.000000000087</v>
      </c>
      <c r="M21" s="246">
        <v>0.27820139328689042</v>
      </c>
      <c r="N21" s="247">
        <v>9.0487650411652909E-2</v>
      </c>
      <c r="O21" s="247">
        <v>7.0930968967701004E-4</v>
      </c>
      <c r="P21" s="247">
        <v>0.50654844838505397</v>
      </c>
      <c r="Q21" s="247">
        <v>5.6871437618745989E-2</v>
      </c>
      <c r="R21" s="247">
        <v>4.2102596580113991E-2</v>
      </c>
      <c r="S21" s="247">
        <v>9.3730208993033481E-3</v>
      </c>
      <c r="T21" s="247">
        <v>1.5706143128562364E-2</v>
      </c>
      <c r="U21" s="248">
        <v>1</v>
      </c>
    </row>
    <row r="22" spans="1:21">
      <c r="A22" s="368"/>
      <c r="B22" s="69" t="s">
        <v>44</v>
      </c>
      <c r="C22" s="243">
        <v>912.99999999999943</v>
      </c>
      <c r="D22" s="243">
        <v>387.99999999999977</v>
      </c>
      <c r="E22" s="243">
        <v>0</v>
      </c>
      <c r="F22" s="243">
        <v>11348.999999999995</v>
      </c>
      <c r="G22" s="243">
        <v>1092.0000000000005</v>
      </c>
      <c r="H22" s="243">
        <v>401</v>
      </c>
      <c r="I22" s="243">
        <v>118</v>
      </c>
      <c r="J22" s="243">
        <v>283.99999999999989</v>
      </c>
      <c r="K22" s="244">
        <v>2645.0000000000005</v>
      </c>
      <c r="L22" s="245">
        <v>17190.000000000011</v>
      </c>
      <c r="M22" s="246">
        <v>6.2770711584737016E-2</v>
      </c>
      <c r="N22" s="247">
        <v>2.6675833619800617E-2</v>
      </c>
      <c r="O22" s="247">
        <v>0</v>
      </c>
      <c r="P22" s="247">
        <v>0.78026813337916812</v>
      </c>
      <c r="Q22" s="247">
        <v>7.5077346167067793E-2</v>
      </c>
      <c r="R22" s="247">
        <v>2.7569611550360962E-2</v>
      </c>
      <c r="S22" s="247">
        <v>8.1127535235476153E-3</v>
      </c>
      <c r="T22" s="247">
        <v>1.9525610175317981E-2</v>
      </c>
      <c r="U22" s="248">
        <v>1</v>
      </c>
    </row>
    <row r="23" spans="1:21">
      <c r="A23" s="368"/>
      <c r="B23" s="69" t="s">
        <v>54</v>
      </c>
      <c r="C23" s="243">
        <v>373.99999999999994</v>
      </c>
      <c r="D23" s="243">
        <v>581.99999999999989</v>
      </c>
      <c r="E23" s="243">
        <v>0</v>
      </c>
      <c r="F23" s="243">
        <v>12075.000000000005</v>
      </c>
      <c r="G23" s="243">
        <v>1124.9999999999998</v>
      </c>
      <c r="H23" s="243">
        <v>960.99999999999977</v>
      </c>
      <c r="I23" s="243">
        <v>184</v>
      </c>
      <c r="J23" s="243">
        <v>274</v>
      </c>
      <c r="K23" s="244">
        <v>2753.0000000000014</v>
      </c>
      <c r="L23" s="245">
        <v>18327.999999999985</v>
      </c>
      <c r="M23" s="246">
        <v>2.4012841091492799E-2</v>
      </c>
      <c r="N23" s="247">
        <v>3.7367576243980773E-2</v>
      </c>
      <c r="O23" s="247">
        <v>0</v>
      </c>
      <c r="P23" s="247">
        <v>0.77528089887640561</v>
      </c>
      <c r="Q23" s="247">
        <v>7.2231139646870043E-2</v>
      </c>
      <c r="R23" s="247">
        <v>6.1701444622792985E-2</v>
      </c>
      <c r="S23" s="247">
        <v>1.1813804173354748E-2</v>
      </c>
      <c r="T23" s="247">
        <v>1.7592295345104352E-2</v>
      </c>
      <c r="U23" s="248">
        <v>1.0000000000000013</v>
      </c>
    </row>
    <row r="24" spans="1:21">
      <c r="A24" s="369"/>
      <c r="B24" s="197" t="s">
        <v>183</v>
      </c>
      <c r="C24" s="232">
        <f>SUM(C18:C23)</f>
        <v>14694.000000000011</v>
      </c>
      <c r="D24" s="232">
        <f t="shared" ref="D24:L24" si="3">SUM(D18:D23)</f>
        <v>6209.0000000000018</v>
      </c>
      <c r="E24" s="232">
        <f t="shared" si="3"/>
        <v>160</v>
      </c>
      <c r="F24" s="232">
        <f t="shared" si="3"/>
        <v>74019.000000000044</v>
      </c>
      <c r="G24" s="232">
        <f t="shared" si="3"/>
        <v>7105.0000000000018</v>
      </c>
      <c r="H24" s="232">
        <f t="shared" si="3"/>
        <v>4729.0000000000018</v>
      </c>
      <c r="I24" s="232">
        <f t="shared" si="3"/>
        <v>1334</v>
      </c>
      <c r="J24" s="232">
        <f t="shared" si="3"/>
        <v>1906</v>
      </c>
      <c r="K24" s="232">
        <f t="shared" si="3"/>
        <v>15869.000000000002</v>
      </c>
      <c r="L24" s="233">
        <f t="shared" si="3"/>
        <v>126025.0000000001</v>
      </c>
      <c r="M24" s="234">
        <f>C24/($L24-$K24)</f>
        <v>0.13339264316060856</v>
      </c>
      <c r="N24" s="235">
        <f t="shared" ref="N24:T24" si="4">D24/($L24-$K24)</f>
        <v>5.6365517992664912E-2</v>
      </c>
      <c r="O24" s="235">
        <f t="shared" si="4"/>
        <v>1.4524855659246872E-3</v>
      </c>
      <c r="P24" s="235">
        <f t="shared" si="4"/>
        <v>0.67194705690112178</v>
      </c>
      <c r="Q24" s="235">
        <f t="shared" si="4"/>
        <v>6.4499437161843157E-2</v>
      </c>
      <c r="R24" s="235">
        <f t="shared" si="4"/>
        <v>4.2930026507861554E-2</v>
      </c>
      <c r="S24" s="235">
        <f t="shared" si="4"/>
        <v>1.211009840589708E-2</v>
      </c>
      <c r="T24" s="235">
        <f t="shared" si="4"/>
        <v>1.7302734304077836E-2</v>
      </c>
      <c r="U24" s="236">
        <f>SUM(M24:T24)</f>
        <v>0.99999999999999956</v>
      </c>
    </row>
    <row r="25" spans="1:21">
      <c r="A25" s="31"/>
      <c r="B25" s="186"/>
      <c r="C25" s="30"/>
      <c r="D25" s="30"/>
      <c r="E25" s="30"/>
      <c r="F25" s="30"/>
      <c r="G25" s="30"/>
      <c r="H25" s="30"/>
      <c r="I25" s="30"/>
      <c r="J25" s="30"/>
      <c r="K25" s="112"/>
      <c r="L25" s="30"/>
      <c r="M25" s="53"/>
      <c r="N25" s="54"/>
      <c r="O25" s="54"/>
      <c r="P25" s="54"/>
      <c r="Q25" s="54"/>
      <c r="R25" s="54"/>
      <c r="S25" s="54"/>
      <c r="T25" s="54"/>
      <c r="U25" s="32"/>
    </row>
    <row r="26" spans="1:21">
      <c r="A26" s="367" t="s">
        <v>58</v>
      </c>
      <c r="B26" s="70" t="s">
        <v>23</v>
      </c>
      <c r="C26" s="237">
        <v>640.23000000000036</v>
      </c>
      <c r="D26" s="237">
        <v>279.63</v>
      </c>
      <c r="E26" s="237">
        <v>8</v>
      </c>
      <c r="F26" s="237">
        <v>6435.159999999998</v>
      </c>
      <c r="G26" s="237">
        <v>573.74</v>
      </c>
      <c r="H26" s="237">
        <v>318.11999999999995</v>
      </c>
      <c r="I26" s="237">
        <v>61.83</v>
      </c>
      <c r="J26" s="237">
        <v>205.35999999999999</v>
      </c>
      <c r="K26" s="238">
        <v>1119.6900000000005</v>
      </c>
      <c r="L26" s="239">
        <v>9641.76</v>
      </c>
      <c r="M26" s="240">
        <v>7.5126113725890592E-2</v>
      </c>
      <c r="N26" s="241">
        <v>3.2812450496182269E-2</v>
      </c>
      <c r="O26" s="241">
        <v>9.3873906222314532E-4</v>
      </c>
      <c r="P26" s="241">
        <v>0.75511700795698677</v>
      </c>
      <c r="Q26" s="241">
        <v>6.7324018694988427E-2</v>
      </c>
      <c r="R26" s="241">
        <v>3.732895880930337E-2</v>
      </c>
      <c r="S26" s="241">
        <v>7.2552795271571347E-3</v>
      </c>
      <c r="T26" s="241">
        <v>2.4097431727268141E-2</v>
      </c>
      <c r="U26" s="242">
        <v>1</v>
      </c>
    </row>
    <row r="27" spans="1:21">
      <c r="A27" s="368"/>
      <c r="B27" s="69" t="s">
        <v>25</v>
      </c>
      <c r="C27" s="243">
        <v>898.99999999999977</v>
      </c>
      <c r="D27" s="243">
        <v>351.99999999999994</v>
      </c>
      <c r="E27" s="243">
        <v>12</v>
      </c>
      <c r="F27" s="243">
        <v>6334.9999999999964</v>
      </c>
      <c r="G27" s="243">
        <v>630.00000000000023</v>
      </c>
      <c r="H27" s="243">
        <v>241.99999999999997</v>
      </c>
      <c r="I27" s="243">
        <v>36</v>
      </c>
      <c r="J27" s="243">
        <v>170</v>
      </c>
      <c r="K27" s="244">
        <v>1256.0000000000005</v>
      </c>
      <c r="L27" s="245">
        <v>9932.0000000000073</v>
      </c>
      <c r="M27" s="246">
        <v>0.10361917934532044</v>
      </c>
      <c r="N27" s="247">
        <v>4.057169202397419E-2</v>
      </c>
      <c r="O27" s="247">
        <v>1.3831258644536658E-3</v>
      </c>
      <c r="P27" s="247">
        <v>0.73017519594283065</v>
      </c>
      <c r="Q27" s="247">
        <v>7.2614107883817489E-2</v>
      </c>
      <c r="R27" s="247">
        <v>2.7893038266482258E-2</v>
      </c>
      <c r="S27" s="247">
        <v>4.1493775933609976E-3</v>
      </c>
      <c r="T27" s="247">
        <v>1.9594283079760265E-2</v>
      </c>
      <c r="U27" s="248">
        <v>1</v>
      </c>
    </row>
    <row r="28" spans="1:21">
      <c r="A28" s="368"/>
      <c r="B28" s="69" t="s">
        <v>26</v>
      </c>
      <c r="C28" s="243">
        <v>2956.9999999999986</v>
      </c>
      <c r="D28" s="243">
        <v>1403.0000000000002</v>
      </c>
      <c r="E28" s="243">
        <v>9</v>
      </c>
      <c r="F28" s="243">
        <v>3494.0000000000018</v>
      </c>
      <c r="G28" s="243">
        <v>370.00000000000011</v>
      </c>
      <c r="H28" s="243">
        <v>808.00000000000011</v>
      </c>
      <c r="I28" s="243">
        <v>143</v>
      </c>
      <c r="J28" s="243">
        <v>142</v>
      </c>
      <c r="K28" s="244">
        <v>1363.0000000000007</v>
      </c>
      <c r="L28" s="245">
        <v>10688.999999999987</v>
      </c>
      <c r="M28" s="246">
        <v>0.3170705554364141</v>
      </c>
      <c r="N28" s="247">
        <v>0.15043963113875186</v>
      </c>
      <c r="O28" s="247">
        <v>9.6504396311387496E-4</v>
      </c>
      <c r="P28" s="247">
        <v>0.37465151190220902</v>
      </c>
      <c r="Q28" s="247">
        <v>3.967402959468154E-2</v>
      </c>
      <c r="R28" s="247">
        <v>8.6639502466223456E-2</v>
      </c>
      <c r="S28" s="247">
        <v>1.5333476302809347E-2</v>
      </c>
      <c r="T28" s="247">
        <v>1.5226249195796694E-2</v>
      </c>
      <c r="U28" s="248">
        <v>1</v>
      </c>
    </row>
    <row r="29" spans="1:21">
      <c r="A29" s="368"/>
      <c r="B29" s="69" t="s">
        <v>27</v>
      </c>
      <c r="C29" s="243">
        <v>194.99999999999997</v>
      </c>
      <c r="D29" s="243">
        <v>847.00000000000011</v>
      </c>
      <c r="E29" s="243">
        <v>0</v>
      </c>
      <c r="F29" s="243">
        <v>4517.9999999999973</v>
      </c>
      <c r="G29" s="243">
        <v>433.99999999999994</v>
      </c>
      <c r="H29" s="243">
        <v>271</v>
      </c>
      <c r="I29" s="243">
        <v>108</v>
      </c>
      <c r="J29" s="243">
        <v>99.000000000000014</v>
      </c>
      <c r="K29" s="244">
        <v>758.00000000000011</v>
      </c>
      <c r="L29" s="245">
        <v>7229.9999999999991</v>
      </c>
      <c r="M29" s="246">
        <v>3.0129789864029675E-2</v>
      </c>
      <c r="N29" s="247">
        <v>0.13087144622991354</v>
      </c>
      <c r="O29" s="247">
        <v>0</v>
      </c>
      <c r="P29" s="247">
        <v>0.69808405438813337</v>
      </c>
      <c r="Q29" s="247">
        <v>6.7058096415327589E-2</v>
      </c>
      <c r="R29" s="247">
        <v>4.187268232385663E-2</v>
      </c>
      <c r="S29" s="247">
        <v>1.6687268232385668E-2</v>
      </c>
      <c r="T29" s="247">
        <v>1.5296662546353531E-2</v>
      </c>
      <c r="U29" s="248">
        <v>1</v>
      </c>
    </row>
    <row r="30" spans="1:21">
      <c r="A30" s="368"/>
      <c r="B30" s="69" t="s">
        <v>28</v>
      </c>
      <c r="C30" s="243">
        <v>2519.7800000000007</v>
      </c>
      <c r="D30" s="243">
        <v>396.96000000000009</v>
      </c>
      <c r="E30" s="243">
        <v>8.94</v>
      </c>
      <c r="F30" s="243">
        <v>4970.8599999999979</v>
      </c>
      <c r="G30" s="243">
        <v>465.47999999999985</v>
      </c>
      <c r="H30" s="243">
        <v>457.43999999999994</v>
      </c>
      <c r="I30" s="243">
        <v>55.760000000000005</v>
      </c>
      <c r="J30" s="243">
        <v>176.86000000000004</v>
      </c>
      <c r="K30" s="244">
        <v>1124.3799999999994</v>
      </c>
      <c r="L30" s="245">
        <v>10176.460000000005</v>
      </c>
      <c r="M30" s="246">
        <v>0.27836475152672102</v>
      </c>
      <c r="N30" s="247">
        <v>4.385290452581065E-2</v>
      </c>
      <c r="O30" s="247">
        <v>9.8761831534851662E-4</v>
      </c>
      <c r="P30" s="247">
        <v>0.54914008714019291</v>
      </c>
      <c r="Q30" s="247">
        <v>5.1422435506535497E-2</v>
      </c>
      <c r="R30" s="247">
        <v>5.0534241853805971E-2</v>
      </c>
      <c r="S30" s="247">
        <v>6.1599102084824711E-3</v>
      </c>
      <c r="T30" s="247">
        <v>1.9538050923102762E-2</v>
      </c>
      <c r="U30" s="248">
        <v>1</v>
      </c>
    </row>
    <row r="31" spans="1:21">
      <c r="A31" s="368"/>
      <c r="B31" s="69" t="s">
        <v>29</v>
      </c>
      <c r="C31" s="243">
        <v>234.99999999999997</v>
      </c>
      <c r="D31" s="243">
        <v>203</v>
      </c>
      <c r="E31" s="243">
        <v>0</v>
      </c>
      <c r="F31" s="243">
        <v>5023.0000000000027</v>
      </c>
      <c r="G31" s="243">
        <v>495.00000000000006</v>
      </c>
      <c r="H31" s="243">
        <v>112</v>
      </c>
      <c r="I31" s="243">
        <v>41</v>
      </c>
      <c r="J31" s="243">
        <v>139.00000000000003</v>
      </c>
      <c r="K31" s="244">
        <v>1002.0000000000006</v>
      </c>
      <c r="L31" s="245">
        <v>7250</v>
      </c>
      <c r="M31" s="246">
        <v>3.761203585147245E-2</v>
      </c>
      <c r="N31" s="247">
        <v>3.2490396927016628E-2</v>
      </c>
      <c r="O31" s="247">
        <v>0</v>
      </c>
      <c r="P31" s="247">
        <v>0.80393725992317555</v>
      </c>
      <c r="Q31" s="247">
        <v>7.9225352112676034E-2</v>
      </c>
      <c r="R31" s="247">
        <v>1.7925736235595381E-2</v>
      </c>
      <c r="S31" s="247">
        <v>6.5620998719590241E-3</v>
      </c>
      <c r="T31" s="247">
        <v>2.2247119078104987E-2</v>
      </c>
      <c r="U31" s="248">
        <v>1</v>
      </c>
    </row>
    <row r="32" spans="1:21">
      <c r="A32" s="368"/>
      <c r="B32" s="69" t="s">
        <v>30</v>
      </c>
      <c r="C32" s="243">
        <v>86.999999999999986</v>
      </c>
      <c r="D32" s="243">
        <v>409.00000000000006</v>
      </c>
      <c r="E32" s="243">
        <v>3</v>
      </c>
      <c r="F32" s="243">
        <v>4566.0000000000027</v>
      </c>
      <c r="G32" s="243">
        <v>431.99999999999994</v>
      </c>
      <c r="H32" s="243">
        <v>169</v>
      </c>
      <c r="I32" s="243">
        <v>22</v>
      </c>
      <c r="J32" s="243">
        <v>105.00000000000003</v>
      </c>
      <c r="K32" s="244">
        <v>1256</v>
      </c>
      <c r="L32" s="245">
        <v>7049.0000000000155</v>
      </c>
      <c r="M32" s="246">
        <v>1.5018125323666484E-2</v>
      </c>
      <c r="N32" s="247">
        <v>7.0602451234248201E-2</v>
      </c>
      <c r="O32" s="247">
        <v>5.1786639047125816E-4</v>
      </c>
      <c r="P32" s="247">
        <v>0.78819264629725538</v>
      </c>
      <c r="Q32" s="247">
        <v>7.4572760227861162E-2</v>
      </c>
      <c r="R32" s="247">
        <v>2.9173139996547543E-2</v>
      </c>
      <c r="S32" s="247">
        <v>3.7976868634558934E-3</v>
      </c>
      <c r="T32" s="247">
        <v>1.8125323666494039E-2</v>
      </c>
      <c r="U32" s="248">
        <v>1</v>
      </c>
    </row>
    <row r="33" spans="1:21">
      <c r="A33" s="368"/>
      <c r="B33" s="69" t="s">
        <v>31</v>
      </c>
      <c r="C33" s="243">
        <v>5434.9999999999991</v>
      </c>
      <c r="D33" s="243">
        <v>957.99999999999989</v>
      </c>
      <c r="E33" s="243">
        <v>9</v>
      </c>
      <c r="F33" s="243">
        <v>7069.0000000000091</v>
      </c>
      <c r="G33" s="243">
        <v>667.99999999999989</v>
      </c>
      <c r="H33" s="243">
        <v>1278</v>
      </c>
      <c r="I33" s="243">
        <v>176.99999999999997</v>
      </c>
      <c r="J33" s="243">
        <v>212.99999999999997</v>
      </c>
      <c r="K33" s="244">
        <v>1865.0000000000009</v>
      </c>
      <c r="L33" s="245">
        <v>17672.000000000007</v>
      </c>
      <c r="M33" s="246">
        <v>0.34383500980578202</v>
      </c>
      <c r="N33" s="247">
        <v>6.0606060606060573E-2</v>
      </c>
      <c r="O33" s="247">
        <v>5.6936800151831445E-4</v>
      </c>
      <c r="P33" s="247">
        <v>0.44720693363699665</v>
      </c>
      <c r="Q33" s="247">
        <v>4.2259758334914882E-2</v>
      </c>
      <c r="R33" s="247">
        <v>8.0850256215600644E-2</v>
      </c>
      <c r="S33" s="247">
        <v>1.1197570696526849E-2</v>
      </c>
      <c r="T33" s="247">
        <v>1.3475042702600106E-2</v>
      </c>
      <c r="U33" s="248">
        <v>1</v>
      </c>
    </row>
    <row r="34" spans="1:21">
      <c r="A34" s="368"/>
      <c r="B34" s="69" t="s">
        <v>33</v>
      </c>
      <c r="C34" s="243">
        <v>34</v>
      </c>
      <c r="D34" s="243">
        <v>228.00000000000009</v>
      </c>
      <c r="E34" s="243">
        <v>4</v>
      </c>
      <c r="F34" s="243">
        <v>2201</v>
      </c>
      <c r="G34" s="243">
        <v>170</v>
      </c>
      <c r="H34" s="243">
        <v>422</v>
      </c>
      <c r="I34" s="243">
        <v>36</v>
      </c>
      <c r="J34" s="243">
        <v>40</v>
      </c>
      <c r="K34" s="244">
        <v>580.99999999999989</v>
      </c>
      <c r="L34" s="245">
        <v>3715.9999999999995</v>
      </c>
      <c r="M34" s="246">
        <v>1.0845295055821371E-2</v>
      </c>
      <c r="N34" s="247">
        <v>7.2727272727272751E-2</v>
      </c>
      <c r="O34" s="247">
        <v>1.2759170653907496E-3</v>
      </c>
      <c r="P34" s="247">
        <v>0.70207336523125996</v>
      </c>
      <c r="Q34" s="247">
        <v>5.4226475279106859E-2</v>
      </c>
      <c r="R34" s="247">
        <v>0.1346092503987241</v>
      </c>
      <c r="S34" s="247">
        <v>1.1483253588516746E-2</v>
      </c>
      <c r="T34" s="247">
        <v>1.2759170653907496E-2</v>
      </c>
      <c r="U34" s="248">
        <v>1</v>
      </c>
    </row>
    <row r="35" spans="1:21">
      <c r="A35" s="368"/>
      <c r="B35" s="69" t="s">
        <v>36</v>
      </c>
      <c r="C35" s="243">
        <v>1239.0000000000002</v>
      </c>
      <c r="D35" s="243">
        <v>126</v>
      </c>
      <c r="E35" s="243">
        <v>0</v>
      </c>
      <c r="F35" s="243">
        <v>4576.0000000000045</v>
      </c>
      <c r="G35" s="243">
        <v>441</v>
      </c>
      <c r="H35" s="243">
        <v>610</v>
      </c>
      <c r="I35" s="243">
        <v>63.000000000000007</v>
      </c>
      <c r="J35" s="243">
        <v>109.99999999999999</v>
      </c>
      <c r="K35" s="244">
        <v>1472.0000000000005</v>
      </c>
      <c r="L35" s="245">
        <v>8636.9999999999927</v>
      </c>
      <c r="M35" s="246">
        <v>0.17292393579902296</v>
      </c>
      <c r="N35" s="247">
        <v>1.7585484996510806E-2</v>
      </c>
      <c r="O35" s="247">
        <v>0</v>
      </c>
      <c r="P35" s="247">
        <v>0.63866015352407557</v>
      </c>
      <c r="Q35" s="247">
        <v>6.1549197487787817E-2</v>
      </c>
      <c r="R35" s="247">
        <v>8.5136078157711043E-2</v>
      </c>
      <c r="S35" s="247">
        <v>8.7927424982554032E-3</v>
      </c>
      <c r="T35" s="247">
        <v>1.5352407536636416E-2</v>
      </c>
      <c r="U35" s="248">
        <v>1</v>
      </c>
    </row>
    <row r="36" spans="1:21">
      <c r="A36" s="368"/>
      <c r="B36" s="69" t="s">
        <v>37</v>
      </c>
      <c r="C36" s="243">
        <v>1235.9999999999995</v>
      </c>
      <c r="D36" s="243">
        <v>344.99999999999994</v>
      </c>
      <c r="E36" s="243">
        <v>15</v>
      </c>
      <c r="F36" s="243">
        <v>5206.0000000000018</v>
      </c>
      <c r="G36" s="243">
        <v>530</v>
      </c>
      <c r="H36" s="243">
        <v>665.00000000000011</v>
      </c>
      <c r="I36" s="243">
        <v>55</v>
      </c>
      <c r="J36" s="243">
        <v>161</v>
      </c>
      <c r="K36" s="244">
        <v>1060.0000000000005</v>
      </c>
      <c r="L36" s="245">
        <v>9273</v>
      </c>
      <c r="M36" s="246">
        <v>0.15049312066236445</v>
      </c>
      <c r="N36" s="247">
        <v>4.2006574942164844E-2</v>
      </c>
      <c r="O36" s="247">
        <v>1.8263728235723849E-3</v>
      </c>
      <c r="P36" s="247">
        <v>0.63387312796785589</v>
      </c>
      <c r="Q36" s="247">
        <v>6.4531839766224258E-2</v>
      </c>
      <c r="R36" s="247">
        <v>8.0969195178375739E-2</v>
      </c>
      <c r="S36" s="247">
        <v>6.6967003530987446E-3</v>
      </c>
      <c r="T36" s="247">
        <v>1.9603068306343598E-2</v>
      </c>
      <c r="U36" s="248">
        <v>1</v>
      </c>
    </row>
    <row r="37" spans="1:21">
      <c r="A37" s="368"/>
      <c r="B37" s="69" t="s">
        <v>40</v>
      </c>
      <c r="C37" s="243">
        <v>260</v>
      </c>
      <c r="D37" s="243">
        <v>159.00000000000003</v>
      </c>
      <c r="E37" s="243">
        <v>0</v>
      </c>
      <c r="F37" s="243">
        <v>4061</v>
      </c>
      <c r="G37" s="243">
        <v>397.99999999999994</v>
      </c>
      <c r="H37" s="243">
        <v>89</v>
      </c>
      <c r="I37" s="243">
        <v>26</v>
      </c>
      <c r="J37" s="243">
        <v>101.00000000000001</v>
      </c>
      <c r="K37" s="244">
        <v>984.99999999999966</v>
      </c>
      <c r="L37" s="245">
        <v>6079.0000000000018</v>
      </c>
      <c r="M37" s="246">
        <v>5.1040439733019236E-2</v>
      </c>
      <c r="N37" s="247">
        <v>3.1213191990577156E-2</v>
      </c>
      <c r="O37" s="247">
        <v>0</v>
      </c>
      <c r="P37" s="247">
        <v>0.79721240675304283</v>
      </c>
      <c r="Q37" s="247">
        <v>7.8131134668237137E-2</v>
      </c>
      <c r="R37" s="247">
        <v>1.7471535139379664E-2</v>
      </c>
      <c r="S37" s="247">
        <v>5.1040439733019242E-3</v>
      </c>
      <c r="T37" s="247">
        <v>1.9827247742442093E-2</v>
      </c>
      <c r="U37" s="248">
        <v>1</v>
      </c>
    </row>
    <row r="38" spans="1:21">
      <c r="A38" s="368"/>
      <c r="B38" s="69" t="s">
        <v>51</v>
      </c>
      <c r="C38" s="243">
        <v>186.00000000000006</v>
      </c>
      <c r="D38" s="243">
        <v>177</v>
      </c>
      <c r="E38" s="243">
        <v>3</v>
      </c>
      <c r="F38" s="243">
        <v>5912</v>
      </c>
      <c r="G38" s="243">
        <v>528</v>
      </c>
      <c r="H38" s="243">
        <v>67</v>
      </c>
      <c r="I38" s="243">
        <v>44.999999999999993</v>
      </c>
      <c r="J38" s="243">
        <v>113</v>
      </c>
      <c r="K38" s="244">
        <v>1115</v>
      </c>
      <c r="L38" s="245">
        <v>8145.9999999999973</v>
      </c>
      <c r="M38" s="246">
        <v>2.6454273929739733E-2</v>
      </c>
      <c r="N38" s="247">
        <v>2.5174228417010381E-2</v>
      </c>
      <c r="O38" s="247">
        <v>4.2668183757644715E-4</v>
      </c>
      <c r="P38" s="247">
        <v>0.84084767458398524</v>
      </c>
      <c r="Q38" s="247">
        <v>7.5096003413454696E-2</v>
      </c>
      <c r="R38" s="247">
        <v>9.5292277058739872E-3</v>
      </c>
      <c r="S38" s="247">
        <v>6.4002275636467062E-3</v>
      </c>
      <c r="T38" s="247">
        <v>1.6071682548712843E-2</v>
      </c>
      <c r="U38" s="248">
        <v>1</v>
      </c>
    </row>
    <row r="39" spans="1:21">
      <c r="A39" s="368"/>
      <c r="B39" s="69" t="s">
        <v>55</v>
      </c>
      <c r="C39" s="243">
        <v>60.000000000000014</v>
      </c>
      <c r="D39" s="243">
        <v>31</v>
      </c>
      <c r="E39" s="243">
        <v>0</v>
      </c>
      <c r="F39" s="243">
        <v>2233.9999999999995</v>
      </c>
      <c r="G39" s="243">
        <v>145</v>
      </c>
      <c r="H39" s="243">
        <v>56</v>
      </c>
      <c r="I39" s="243">
        <v>15</v>
      </c>
      <c r="J39" s="243">
        <v>53</v>
      </c>
      <c r="K39" s="244">
        <v>406.99999999999994</v>
      </c>
      <c r="L39" s="245">
        <v>3000.9999999999982</v>
      </c>
      <c r="M39" s="246">
        <v>2.313030069390903E-2</v>
      </c>
      <c r="N39" s="247">
        <v>1.1950655358519663E-2</v>
      </c>
      <c r="O39" s="247">
        <v>0</v>
      </c>
      <c r="P39" s="247">
        <v>0.8612181958365458</v>
      </c>
      <c r="Q39" s="247">
        <v>5.5898226676946813E-2</v>
      </c>
      <c r="R39" s="247">
        <v>2.1588280647648422E-2</v>
      </c>
      <c r="S39" s="247">
        <v>5.7825751734772559E-3</v>
      </c>
      <c r="T39" s="247">
        <v>2.0431765612952971E-2</v>
      </c>
      <c r="U39" s="248">
        <v>1</v>
      </c>
    </row>
    <row r="40" spans="1:21">
      <c r="A40" s="369"/>
      <c r="B40" s="197" t="s">
        <v>183</v>
      </c>
      <c r="C40" s="232">
        <f>SUM(C26:C39)</f>
        <v>15983.009999999998</v>
      </c>
      <c r="D40" s="232">
        <f t="shared" ref="D40:L40" si="5">SUM(D26:D39)</f>
        <v>5914.59</v>
      </c>
      <c r="E40" s="232">
        <f t="shared" si="5"/>
        <v>71.94</v>
      </c>
      <c r="F40" s="232">
        <f t="shared" si="5"/>
        <v>66601.02</v>
      </c>
      <c r="G40" s="232">
        <f t="shared" si="5"/>
        <v>6280.22</v>
      </c>
      <c r="H40" s="232">
        <f t="shared" si="5"/>
        <v>5564.5599999999995</v>
      </c>
      <c r="I40" s="232">
        <f t="shared" si="5"/>
        <v>884.58999999999992</v>
      </c>
      <c r="J40" s="232">
        <f t="shared" si="5"/>
        <v>1828.22</v>
      </c>
      <c r="K40" s="232">
        <f t="shared" si="5"/>
        <v>15364.070000000003</v>
      </c>
      <c r="L40" s="233">
        <f t="shared" si="5"/>
        <v>118492.22000000003</v>
      </c>
      <c r="M40" s="234">
        <f>C40/($L40-$K40)</f>
        <v>0.15498202963982186</v>
      </c>
      <c r="N40" s="235">
        <f t="shared" ref="N40:T40" si="6">D40/($L40-$K40)</f>
        <v>5.7351848161728863E-2</v>
      </c>
      <c r="O40" s="235">
        <f t="shared" si="6"/>
        <v>6.975786921417671E-4</v>
      </c>
      <c r="P40" s="235">
        <f t="shared" si="6"/>
        <v>0.64580834621778815</v>
      </c>
      <c r="Q40" s="235">
        <f t="shared" si="6"/>
        <v>6.0897242896338188E-2</v>
      </c>
      <c r="R40" s="235">
        <f t="shared" si="6"/>
        <v>5.3957721533839188E-2</v>
      </c>
      <c r="S40" s="235">
        <f t="shared" si="6"/>
        <v>8.5775804181496482E-3</v>
      </c>
      <c r="T40" s="235">
        <f t="shared" si="6"/>
        <v>1.7727652440192126E-2</v>
      </c>
      <c r="U40" s="236">
        <f>SUM(M40:T40)</f>
        <v>0.99999999999999978</v>
      </c>
    </row>
    <row r="41" spans="1:21">
      <c r="A41" s="31"/>
      <c r="B41" s="30"/>
      <c r="C41" s="30"/>
      <c r="D41" s="30"/>
      <c r="E41" s="30"/>
      <c r="F41" s="30"/>
      <c r="G41" s="30"/>
      <c r="H41" s="30"/>
      <c r="I41" s="30"/>
      <c r="J41" s="30"/>
      <c r="K41" s="112"/>
      <c r="L41" s="30"/>
      <c r="M41" s="53"/>
      <c r="N41" s="54"/>
      <c r="O41" s="54"/>
      <c r="P41" s="54"/>
      <c r="Q41" s="54"/>
      <c r="R41" s="54"/>
      <c r="S41" s="54"/>
      <c r="T41" s="54"/>
      <c r="U41" s="32"/>
    </row>
    <row r="42" spans="1:21">
      <c r="A42" s="367" t="s">
        <v>60</v>
      </c>
      <c r="B42" s="70" t="s">
        <v>24</v>
      </c>
      <c r="C42" s="237">
        <v>400.99999999999989</v>
      </c>
      <c r="D42" s="237">
        <v>173.00000000000003</v>
      </c>
      <c r="E42" s="237">
        <v>3</v>
      </c>
      <c r="F42" s="237">
        <v>11124.999999999996</v>
      </c>
      <c r="G42" s="237">
        <v>686</v>
      </c>
      <c r="H42" s="237">
        <v>83.000000000000014</v>
      </c>
      <c r="I42" s="237">
        <v>118.00000000000001</v>
      </c>
      <c r="J42" s="237">
        <v>248.00000000000006</v>
      </c>
      <c r="K42" s="238">
        <v>680.00000000000011</v>
      </c>
      <c r="L42" s="239">
        <v>13516.999999999998</v>
      </c>
      <c r="M42" s="240">
        <v>3.1237828152995247E-2</v>
      </c>
      <c r="N42" s="241">
        <v>1.3476669003661297E-2</v>
      </c>
      <c r="O42" s="241">
        <v>2.3369946249123633E-4</v>
      </c>
      <c r="P42" s="241">
        <v>0.86663550673833445</v>
      </c>
      <c r="Q42" s="241">
        <v>5.3439277089662708E-2</v>
      </c>
      <c r="R42" s="241">
        <v>6.465685128924206E-3</v>
      </c>
      <c r="S42" s="241">
        <v>9.1921788579886303E-3</v>
      </c>
      <c r="T42" s="241">
        <v>1.9319155565942207E-2</v>
      </c>
      <c r="U42" s="242">
        <v>1</v>
      </c>
    </row>
    <row r="43" spans="1:21">
      <c r="A43" s="368"/>
      <c r="B43" s="69" t="s">
        <v>38</v>
      </c>
      <c r="C43" s="243">
        <v>1177.9999999999998</v>
      </c>
      <c r="D43" s="243">
        <v>123.00000000000001</v>
      </c>
      <c r="E43" s="243">
        <v>8</v>
      </c>
      <c r="F43" s="243">
        <v>5440.0000000000018</v>
      </c>
      <c r="G43" s="243">
        <v>397.00000000000006</v>
      </c>
      <c r="H43" s="243">
        <v>569.99999999999989</v>
      </c>
      <c r="I43" s="243">
        <v>53</v>
      </c>
      <c r="J43" s="243">
        <v>111.00000000000003</v>
      </c>
      <c r="K43" s="244">
        <v>1185.9999999999993</v>
      </c>
      <c r="L43" s="245">
        <v>9066.0000000000127</v>
      </c>
      <c r="M43" s="246">
        <v>0.14949238578680196</v>
      </c>
      <c r="N43" s="247">
        <v>1.5609137055837562E-2</v>
      </c>
      <c r="O43" s="247">
        <v>1.0152284263959389E-3</v>
      </c>
      <c r="P43" s="247">
        <v>0.69035532994923865</v>
      </c>
      <c r="Q43" s="247">
        <v>5.0380710659898471E-2</v>
      </c>
      <c r="R43" s="247">
        <v>7.2335025380710627E-2</v>
      </c>
      <c r="S43" s="247">
        <v>6.7258883248730948E-3</v>
      </c>
      <c r="T43" s="247">
        <v>1.4086294416243655E-2</v>
      </c>
      <c r="U43" s="248">
        <v>1</v>
      </c>
    </row>
    <row r="44" spans="1:21">
      <c r="A44" s="368"/>
      <c r="B44" s="106" t="s">
        <v>176</v>
      </c>
      <c r="C44" s="243">
        <v>6305.0000000000009</v>
      </c>
      <c r="D44" s="243">
        <v>2617.9999999999991</v>
      </c>
      <c r="E44" s="243">
        <v>18</v>
      </c>
      <c r="F44" s="243">
        <v>30918.999999999949</v>
      </c>
      <c r="G44" s="243">
        <v>1852.9999999999998</v>
      </c>
      <c r="H44" s="243">
        <v>898.00000000000045</v>
      </c>
      <c r="I44" s="243">
        <v>686</v>
      </c>
      <c r="J44" s="243">
        <v>483.99999999999994</v>
      </c>
      <c r="K44" s="244">
        <v>3712.9999999999991</v>
      </c>
      <c r="L44" s="245">
        <v>47493.999999999964</v>
      </c>
      <c r="M44" s="246">
        <v>0.14401224275370614</v>
      </c>
      <c r="N44" s="247">
        <v>5.9797629108517443E-2</v>
      </c>
      <c r="O44" s="247">
        <v>4.1113725131906582E-4</v>
      </c>
      <c r="P44" s="247">
        <v>0.70621959297412085</v>
      </c>
      <c r="Q44" s="247">
        <v>4.2324295927457158E-2</v>
      </c>
      <c r="R44" s="247">
        <v>2.0511180649140072E-2</v>
      </c>
      <c r="S44" s="247">
        <v>1.5668897466937733E-2</v>
      </c>
      <c r="T44" s="247">
        <v>1.1055023868801547E-2</v>
      </c>
      <c r="U44" s="248">
        <v>1</v>
      </c>
    </row>
    <row r="45" spans="1:21">
      <c r="A45" s="368"/>
      <c r="B45" s="69" t="s">
        <v>139</v>
      </c>
      <c r="C45" s="243">
        <v>243.67999999999998</v>
      </c>
      <c r="D45" s="243">
        <v>380.68000000000006</v>
      </c>
      <c r="E45" s="243">
        <v>2.94</v>
      </c>
      <c r="F45" s="243">
        <v>14128.500000000011</v>
      </c>
      <c r="G45" s="243">
        <v>764.92000000000019</v>
      </c>
      <c r="H45" s="243">
        <v>98.360000000000014</v>
      </c>
      <c r="I45" s="243">
        <v>96.539999999999992</v>
      </c>
      <c r="J45" s="243">
        <v>208.98</v>
      </c>
      <c r="K45" s="244">
        <v>1257.1200000000003</v>
      </c>
      <c r="L45" s="245">
        <v>17181.72000000003</v>
      </c>
      <c r="M45" s="246">
        <v>1.5302111199025395E-2</v>
      </c>
      <c r="N45" s="247">
        <v>2.3905153033671162E-2</v>
      </c>
      <c r="O45" s="247">
        <v>1.8462002185298205E-4</v>
      </c>
      <c r="P45" s="247">
        <v>0.88721223767002</v>
      </c>
      <c r="Q45" s="247">
        <v>4.8033859563191519E-2</v>
      </c>
      <c r="R45" s="247">
        <v>6.1766072617208557E-3</v>
      </c>
      <c r="S45" s="247">
        <v>6.0623186767642468E-3</v>
      </c>
      <c r="T45" s="247">
        <v>1.3123092573753804E-2</v>
      </c>
      <c r="U45" s="248">
        <v>1</v>
      </c>
    </row>
    <row r="46" spans="1:21">
      <c r="A46" s="368"/>
      <c r="B46" s="69" t="s">
        <v>45</v>
      </c>
      <c r="C46" s="243">
        <v>469</v>
      </c>
      <c r="D46" s="243">
        <v>291.99999999999989</v>
      </c>
      <c r="E46" s="243">
        <v>3</v>
      </c>
      <c r="F46" s="243">
        <v>8622</v>
      </c>
      <c r="G46" s="243">
        <v>497.00000000000017</v>
      </c>
      <c r="H46" s="243">
        <v>201.99999999999994</v>
      </c>
      <c r="I46" s="243">
        <v>136</v>
      </c>
      <c r="J46" s="243">
        <v>182.99999999999994</v>
      </c>
      <c r="K46" s="244">
        <v>807.99999999999989</v>
      </c>
      <c r="L46" s="245">
        <v>11212.000000000002</v>
      </c>
      <c r="M46" s="246">
        <v>4.5078815840061515E-2</v>
      </c>
      <c r="N46" s="247">
        <v>2.8066128412149161E-2</v>
      </c>
      <c r="O46" s="247">
        <v>2.8835063437139563E-4</v>
      </c>
      <c r="P46" s="247">
        <v>0.82871972318339104</v>
      </c>
      <c r="Q46" s="247">
        <v>4.777008842752789E-2</v>
      </c>
      <c r="R46" s="247">
        <v>1.9415609381007299E-2</v>
      </c>
      <c r="S46" s="247">
        <v>1.3071895424836602E-2</v>
      </c>
      <c r="T46" s="247">
        <v>1.7589388696655127E-2</v>
      </c>
      <c r="U46" s="248">
        <v>1</v>
      </c>
    </row>
    <row r="47" spans="1:21">
      <c r="A47" s="368"/>
      <c r="B47" s="69" t="s">
        <v>46</v>
      </c>
      <c r="C47" s="243">
        <v>1339.0000000000011</v>
      </c>
      <c r="D47" s="243">
        <v>1420.9999999999995</v>
      </c>
      <c r="E47" s="243">
        <v>9</v>
      </c>
      <c r="F47" s="243">
        <v>5888.0000000000064</v>
      </c>
      <c r="G47" s="243">
        <v>526.00000000000011</v>
      </c>
      <c r="H47" s="243">
        <v>1582.9999999999998</v>
      </c>
      <c r="I47" s="243">
        <v>350</v>
      </c>
      <c r="J47" s="243">
        <v>128</v>
      </c>
      <c r="K47" s="244">
        <v>1448.9999999999989</v>
      </c>
      <c r="L47" s="245">
        <v>12692.999999999989</v>
      </c>
      <c r="M47" s="246">
        <v>0.11908573461401639</v>
      </c>
      <c r="N47" s="247">
        <v>0.12637851298470282</v>
      </c>
      <c r="O47" s="247">
        <v>8.004268943436494E-4</v>
      </c>
      <c r="P47" s="247">
        <v>0.52365706154393477</v>
      </c>
      <c r="Q47" s="247">
        <v>4.6780505158306632E-2</v>
      </c>
      <c r="R47" s="247">
        <v>0.14078619708288853</v>
      </c>
      <c r="S47" s="247">
        <v>3.1127712557808589E-2</v>
      </c>
      <c r="T47" s="247">
        <v>1.138384916399857E-2</v>
      </c>
      <c r="U47" s="248">
        <v>1</v>
      </c>
    </row>
    <row r="48" spans="1:21">
      <c r="A48" s="368"/>
      <c r="B48" s="69" t="s">
        <v>140</v>
      </c>
      <c r="C48" s="243">
        <v>2228</v>
      </c>
      <c r="D48" s="243">
        <v>162</v>
      </c>
      <c r="E48" s="243">
        <v>6</v>
      </c>
      <c r="F48" s="243">
        <v>7629.9999999999991</v>
      </c>
      <c r="G48" s="243">
        <v>456.99999999999983</v>
      </c>
      <c r="H48" s="243">
        <v>257.00000000000006</v>
      </c>
      <c r="I48" s="243">
        <v>138.99999999999997</v>
      </c>
      <c r="J48" s="243">
        <v>138.99999999999991</v>
      </c>
      <c r="K48" s="244">
        <v>1132.9999999999995</v>
      </c>
      <c r="L48" s="245">
        <v>12150.99999999998</v>
      </c>
      <c r="M48" s="246">
        <v>0.20221455799600654</v>
      </c>
      <c r="N48" s="247">
        <v>1.4703212924305681E-2</v>
      </c>
      <c r="O48" s="247">
        <v>5.4456344164095121E-4</v>
      </c>
      <c r="P48" s="247">
        <v>0.69250317662007621</v>
      </c>
      <c r="Q48" s="247">
        <v>4.1477582138319098E-2</v>
      </c>
      <c r="R48" s="247">
        <v>2.3325467416954081E-2</v>
      </c>
      <c r="S48" s="247">
        <v>1.26157197313487E-2</v>
      </c>
      <c r="T48" s="247">
        <v>1.2615719731348694E-2</v>
      </c>
      <c r="U48" s="248">
        <v>1</v>
      </c>
    </row>
    <row r="49" spans="1:21">
      <c r="A49" s="368"/>
      <c r="B49" s="69" t="s">
        <v>48</v>
      </c>
      <c r="C49" s="243">
        <v>7281.9999999999918</v>
      </c>
      <c r="D49" s="243">
        <v>1915.9999999999993</v>
      </c>
      <c r="E49" s="243">
        <v>26.999999999999996</v>
      </c>
      <c r="F49" s="243">
        <v>13384.000000000033</v>
      </c>
      <c r="G49" s="243">
        <v>896.00000000000023</v>
      </c>
      <c r="H49" s="243">
        <v>1616.0000000000002</v>
      </c>
      <c r="I49" s="243">
        <v>415</v>
      </c>
      <c r="J49" s="243">
        <v>301.00000000000006</v>
      </c>
      <c r="K49" s="244">
        <v>3114</v>
      </c>
      <c r="L49" s="245">
        <v>28950.999999999833</v>
      </c>
      <c r="M49" s="246">
        <v>0.28184386732205696</v>
      </c>
      <c r="N49" s="247">
        <v>7.4157216395092221E-2</v>
      </c>
      <c r="O49" s="247">
        <v>1.0450129659016129E-3</v>
      </c>
      <c r="P49" s="247">
        <v>0.51801679761582309</v>
      </c>
      <c r="Q49" s="247">
        <v>3.4678948794364652E-2</v>
      </c>
      <c r="R49" s="247">
        <v>6.2545961218407664E-2</v>
      </c>
      <c r="S49" s="247">
        <v>1.6062236327747018E-2</v>
      </c>
      <c r="T49" s="247">
        <v>1.1649959360606874E-2</v>
      </c>
      <c r="U49" s="248">
        <v>1</v>
      </c>
    </row>
    <row r="50" spans="1:21">
      <c r="A50" s="368"/>
      <c r="B50" s="106" t="s">
        <v>168</v>
      </c>
      <c r="C50" s="243">
        <v>4028.9999999999986</v>
      </c>
      <c r="D50" s="243">
        <v>830.99999999999977</v>
      </c>
      <c r="E50" s="243">
        <v>22</v>
      </c>
      <c r="F50" s="243">
        <v>20427.000000000095</v>
      </c>
      <c r="G50" s="243">
        <v>1222.0000000000002</v>
      </c>
      <c r="H50" s="243">
        <v>437.00000000000028</v>
      </c>
      <c r="I50" s="243">
        <v>858.00000000000023</v>
      </c>
      <c r="J50" s="243">
        <v>496</v>
      </c>
      <c r="K50" s="244">
        <v>5272.9999999999973</v>
      </c>
      <c r="L50" s="245">
        <v>33595.000000000102</v>
      </c>
      <c r="M50" s="246">
        <v>0.14225690276110392</v>
      </c>
      <c r="N50" s="247">
        <v>2.9341148223995375E-2</v>
      </c>
      <c r="O50" s="247">
        <v>7.7678130075559376E-4</v>
      </c>
      <c r="P50" s="247">
        <v>0.72124143775157212</v>
      </c>
      <c r="Q50" s="247">
        <v>4.3146670432878897E-2</v>
      </c>
      <c r="R50" s="247">
        <v>1.5429701292281576E-2</v>
      </c>
      <c r="S50" s="247">
        <v>3.0294470729468163E-2</v>
      </c>
      <c r="T50" s="247">
        <v>1.7512887507944296E-2</v>
      </c>
      <c r="U50" s="248">
        <v>1</v>
      </c>
    </row>
    <row r="51" spans="1:21">
      <c r="A51" s="368"/>
      <c r="B51" s="69" t="s">
        <v>50</v>
      </c>
      <c r="C51" s="243">
        <v>1685.9999999999986</v>
      </c>
      <c r="D51" s="243">
        <v>307.00000000000006</v>
      </c>
      <c r="E51" s="243">
        <v>3</v>
      </c>
      <c r="F51" s="243">
        <v>5569.0000000000036</v>
      </c>
      <c r="G51" s="243">
        <v>320.99999999999994</v>
      </c>
      <c r="H51" s="243">
        <v>68</v>
      </c>
      <c r="I51" s="243">
        <v>113.99999999999997</v>
      </c>
      <c r="J51" s="243">
        <v>110.99999999999999</v>
      </c>
      <c r="K51" s="244">
        <v>739.99999999999989</v>
      </c>
      <c r="L51" s="245">
        <v>8919.0000000000073</v>
      </c>
      <c r="M51" s="246">
        <v>0.20613766964176528</v>
      </c>
      <c r="N51" s="247">
        <v>3.7535150996454332E-2</v>
      </c>
      <c r="O51" s="247">
        <v>3.6679300648000969E-4</v>
      </c>
      <c r="P51" s="247">
        <v>0.68089008436239173</v>
      </c>
      <c r="Q51" s="247">
        <v>3.9246851693361028E-2</v>
      </c>
      <c r="R51" s="247">
        <v>8.3139748135468861E-3</v>
      </c>
      <c r="S51" s="247">
        <v>1.3938134246240364E-2</v>
      </c>
      <c r="T51" s="247">
        <v>1.3571341239760356E-2</v>
      </c>
      <c r="U51" s="248">
        <v>1</v>
      </c>
    </row>
    <row r="52" spans="1:21">
      <c r="A52" s="368"/>
      <c r="B52" s="69" t="s">
        <v>53</v>
      </c>
      <c r="C52" s="243">
        <v>1069.0000000000005</v>
      </c>
      <c r="D52" s="243">
        <v>238.99999999999994</v>
      </c>
      <c r="E52" s="243">
        <v>10</v>
      </c>
      <c r="F52" s="243">
        <v>7973.0000000000036</v>
      </c>
      <c r="G52" s="243">
        <v>515.99999999999977</v>
      </c>
      <c r="H52" s="243">
        <v>464.00000000000011</v>
      </c>
      <c r="I52" s="243">
        <v>102.99999999999999</v>
      </c>
      <c r="J52" s="243">
        <v>156.99999999999997</v>
      </c>
      <c r="K52" s="244">
        <v>1625.0000000000011</v>
      </c>
      <c r="L52" s="245">
        <v>12155.999999999995</v>
      </c>
      <c r="M52" s="246">
        <v>0.10150982812648372</v>
      </c>
      <c r="N52" s="247">
        <v>2.269490076915771E-2</v>
      </c>
      <c r="O52" s="247">
        <v>9.4957743804007183E-4</v>
      </c>
      <c r="P52" s="247">
        <v>0.75709809134934958</v>
      </c>
      <c r="Q52" s="247">
        <v>4.8998195802867683E-2</v>
      </c>
      <c r="R52" s="247">
        <v>4.4060393125059341E-2</v>
      </c>
      <c r="S52" s="247">
        <v>9.7806476118127393E-3</v>
      </c>
      <c r="T52" s="247">
        <v>1.4908365777229125E-2</v>
      </c>
      <c r="U52" s="248">
        <v>1</v>
      </c>
    </row>
    <row r="53" spans="1:21">
      <c r="A53" s="369"/>
      <c r="B53" s="197" t="s">
        <v>183</v>
      </c>
      <c r="C53" s="249">
        <f>SUM(C42:C52)</f>
        <v>26229.679999999993</v>
      </c>
      <c r="D53" s="249">
        <f t="shared" ref="D53:L53" si="7">SUM(D42:D52)</f>
        <v>8462.6799999999985</v>
      </c>
      <c r="E53" s="249">
        <f t="shared" si="7"/>
        <v>111.94</v>
      </c>
      <c r="F53" s="249">
        <f t="shared" si="7"/>
        <v>131105.50000000009</v>
      </c>
      <c r="G53" s="249">
        <f t="shared" si="7"/>
        <v>8135.92</v>
      </c>
      <c r="H53" s="249">
        <f t="shared" si="7"/>
        <v>6276.3600000000006</v>
      </c>
      <c r="I53" s="249">
        <f t="shared" si="7"/>
        <v>3068.54</v>
      </c>
      <c r="J53" s="249">
        <f t="shared" si="7"/>
        <v>2566.98</v>
      </c>
      <c r="K53" s="249">
        <f t="shared" si="7"/>
        <v>20978.119999999995</v>
      </c>
      <c r="L53" s="250">
        <f t="shared" si="7"/>
        <v>206935.71999999991</v>
      </c>
      <c r="M53" s="234">
        <f>C53/($L53-$K53)</f>
        <v>0.14105193872151503</v>
      </c>
      <c r="N53" s="235">
        <f t="shared" ref="N53:T53" si="8">D53/($L53-$K53)</f>
        <v>4.5508653585548543E-2</v>
      </c>
      <c r="O53" s="235">
        <f t="shared" si="8"/>
        <v>6.0196517915912036E-4</v>
      </c>
      <c r="P53" s="235">
        <f t="shared" si="8"/>
        <v>0.70502899585712087</v>
      </c>
      <c r="Q53" s="235">
        <f t="shared" si="8"/>
        <v>4.3751478831733706E-2</v>
      </c>
      <c r="R53" s="235">
        <f t="shared" si="8"/>
        <v>3.3751564872852753E-2</v>
      </c>
      <c r="S53" s="235">
        <f t="shared" si="8"/>
        <v>1.6501288465757793E-2</v>
      </c>
      <c r="T53" s="235">
        <f t="shared" si="8"/>
        <v>1.3804114486313015E-2</v>
      </c>
      <c r="U53" s="236">
        <f>SUM(M53:T53)</f>
        <v>1.0000000000000009</v>
      </c>
    </row>
    <row r="54" spans="1:21">
      <c r="A54" s="31"/>
      <c r="B54" s="30"/>
      <c r="C54" s="30"/>
      <c r="D54" s="30"/>
      <c r="E54" s="30"/>
      <c r="F54" s="30"/>
      <c r="G54" s="30"/>
      <c r="H54" s="30"/>
      <c r="I54" s="30"/>
      <c r="J54" s="30"/>
      <c r="K54" s="112"/>
      <c r="L54" s="30"/>
      <c r="M54" s="53"/>
      <c r="N54" s="54"/>
      <c r="O54" s="54"/>
      <c r="P54" s="54"/>
      <c r="Q54" s="54"/>
      <c r="R54" s="54"/>
      <c r="S54" s="54"/>
      <c r="T54" s="54"/>
      <c r="U54" s="32"/>
    </row>
    <row r="55" spans="1:21" ht="24">
      <c r="A55" s="125" t="s">
        <v>137</v>
      </c>
      <c r="B55" s="126"/>
      <c r="C55" s="251">
        <v>221408.28999999928</v>
      </c>
      <c r="D55" s="251">
        <v>90855.370000000039</v>
      </c>
      <c r="E55" s="251">
        <v>8418.8799999999974</v>
      </c>
      <c r="F55" s="251">
        <v>344895.92000000022</v>
      </c>
      <c r="G55" s="251">
        <v>31962.440000000021</v>
      </c>
      <c r="H55" s="251">
        <v>43085.51999999999</v>
      </c>
      <c r="I55" s="251">
        <v>15332.330000000007</v>
      </c>
      <c r="J55" s="251">
        <v>10844.8</v>
      </c>
      <c r="K55" s="251">
        <v>86742.290000000023</v>
      </c>
      <c r="L55" s="252">
        <v>853545.83999999869</v>
      </c>
      <c r="M55" s="253">
        <v>0.28874186876156177</v>
      </c>
      <c r="N55" s="247">
        <v>0.1184858494721369</v>
      </c>
      <c r="O55" s="254">
        <v>1.0979187563750862E-2</v>
      </c>
      <c r="P55" s="247">
        <v>0.44978393748959666</v>
      </c>
      <c r="Q55" s="254">
        <v>4.1682696956736931E-2</v>
      </c>
      <c r="R55" s="247">
        <v>5.6188472262550256E-2</v>
      </c>
      <c r="S55" s="254">
        <v>1.9995121305841676E-2</v>
      </c>
      <c r="T55" s="247">
        <v>1.4142866187826097E-2</v>
      </c>
      <c r="U55" s="255">
        <v>1.0000000000000013</v>
      </c>
    </row>
    <row r="56" spans="1:21">
      <c r="A56" s="31"/>
      <c r="B56" s="30"/>
      <c r="C56" s="30"/>
      <c r="D56" s="30"/>
      <c r="E56" s="30"/>
      <c r="F56" s="30"/>
      <c r="G56" s="30"/>
      <c r="H56" s="30"/>
      <c r="I56" s="30"/>
      <c r="J56" s="30"/>
      <c r="K56" s="112"/>
      <c r="L56" s="30"/>
      <c r="M56" s="53"/>
      <c r="N56" s="54"/>
      <c r="O56" s="54"/>
      <c r="P56" s="54"/>
      <c r="Q56" s="54"/>
      <c r="R56" s="54"/>
      <c r="S56" s="54"/>
      <c r="T56" s="54"/>
      <c r="U56" s="32"/>
    </row>
    <row r="57" spans="1:21" ht="24">
      <c r="A57" s="129" t="s">
        <v>135</v>
      </c>
      <c r="B57" s="130"/>
      <c r="C57" s="256">
        <v>4074.0000000000009</v>
      </c>
      <c r="D57" s="257">
        <v>1259.0000000000002</v>
      </c>
      <c r="E57" s="257">
        <v>93</v>
      </c>
      <c r="F57" s="257">
        <v>72252.000000000015</v>
      </c>
      <c r="G57" s="257">
        <v>5814.0000000000009</v>
      </c>
      <c r="H57" s="257">
        <v>1237.0000000000002</v>
      </c>
      <c r="I57" s="257">
        <v>2028.9999999999993</v>
      </c>
      <c r="J57" s="257">
        <v>1837.0000000000011</v>
      </c>
      <c r="K57" s="258">
        <v>10501.999999999996</v>
      </c>
      <c r="L57" s="259">
        <v>99097.000000000029</v>
      </c>
      <c r="M57" s="253">
        <v>4.5984536373384503E-2</v>
      </c>
      <c r="N57" s="247">
        <v>1.4210734240081268E-2</v>
      </c>
      <c r="O57" s="254">
        <v>1.0497206388622381E-3</v>
      </c>
      <c r="P57" s="247">
        <v>0.81553135052768222</v>
      </c>
      <c r="Q57" s="254">
        <v>6.5624470906936058E-2</v>
      </c>
      <c r="R57" s="247">
        <v>1.3962413228737513E-2</v>
      </c>
      <c r="S57" s="254">
        <v>2.2901969637112694E-2</v>
      </c>
      <c r="T57" s="247">
        <v>2.0734804447203575E-2</v>
      </c>
      <c r="U57" s="51">
        <v>1</v>
      </c>
    </row>
    <row r="58" spans="1:21">
      <c r="A58" s="31"/>
      <c r="B58" s="30"/>
      <c r="C58" s="30"/>
      <c r="D58" s="30"/>
      <c r="E58" s="30"/>
      <c r="F58" s="30"/>
      <c r="G58" s="30"/>
      <c r="H58" s="30"/>
      <c r="I58" s="30"/>
      <c r="J58" s="30"/>
      <c r="K58" s="112"/>
      <c r="L58" s="30"/>
      <c r="M58" s="53"/>
      <c r="N58" s="54"/>
      <c r="O58" s="54"/>
      <c r="P58" s="54"/>
      <c r="Q58" s="54"/>
      <c r="R58" s="54"/>
      <c r="S58" s="54"/>
      <c r="T58" s="54"/>
      <c r="U58" s="32"/>
    </row>
    <row r="59" spans="1:21" ht="24">
      <c r="A59" s="125" t="s">
        <v>138</v>
      </c>
      <c r="B59" s="126"/>
      <c r="C59" s="260">
        <v>66705.70999999989</v>
      </c>
      <c r="D59" s="251">
        <v>33148.629999999932</v>
      </c>
      <c r="E59" s="251">
        <v>967.12000000000035</v>
      </c>
      <c r="F59" s="251">
        <v>1025254.0800000061</v>
      </c>
      <c r="G59" s="251">
        <v>79464.559999999823</v>
      </c>
      <c r="H59" s="251">
        <v>51505.47999999996</v>
      </c>
      <c r="I59" s="251">
        <v>19426.669999999951</v>
      </c>
      <c r="J59" s="251">
        <v>24357.199999999946</v>
      </c>
      <c r="K59" s="251">
        <v>230141.70999999784</v>
      </c>
      <c r="L59" s="252">
        <v>1530971.1599999787</v>
      </c>
      <c r="M59" s="253">
        <v>5.1279366407334083E-2</v>
      </c>
      <c r="N59" s="247">
        <v>2.5482687219297209E-2</v>
      </c>
      <c r="O59" s="254">
        <v>7.4346410284608375E-4</v>
      </c>
      <c r="P59" s="247">
        <v>0.78815411197833907</v>
      </c>
      <c r="Q59" s="254">
        <v>6.1087608371720822E-2</v>
      </c>
      <c r="R59" s="247">
        <v>3.9594337289950439E-2</v>
      </c>
      <c r="S59" s="254">
        <v>1.4934063800600637E-2</v>
      </c>
      <c r="T59" s="247">
        <v>1.8724360829930706E-2</v>
      </c>
      <c r="U59" s="255">
        <v>1.0000000000000189</v>
      </c>
    </row>
    <row r="60" spans="1:21">
      <c r="A60" s="31"/>
      <c r="B60" s="30"/>
      <c r="C60" s="30"/>
      <c r="D60" s="30"/>
      <c r="E60" s="30"/>
      <c r="F60" s="30"/>
      <c r="G60" s="30"/>
      <c r="H60" s="30"/>
      <c r="I60" s="30"/>
      <c r="J60" s="30"/>
      <c r="K60" s="112"/>
      <c r="L60" s="30"/>
      <c r="M60" s="53"/>
      <c r="N60" s="54"/>
      <c r="O60" s="54"/>
      <c r="P60" s="54"/>
      <c r="Q60" s="54"/>
      <c r="R60" s="54"/>
      <c r="S60" s="54"/>
      <c r="T60" s="54"/>
      <c r="U60" s="32"/>
    </row>
    <row r="61" spans="1:21" ht="48.75" thickBot="1">
      <c r="A61" s="14" t="s">
        <v>136</v>
      </c>
      <c r="B61" s="75"/>
      <c r="C61" s="261">
        <v>292187.99999999919</v>
      </c>
      <c r="D61" s="262">
        <v>125262.99999999997</v>
      </c>
      <c r="E61" s="262">
        <v>9478.9999999999982</v>
      </c>
      <c r="F61" s="262">
        <v>1442402.0000000063</v>
      </c>
      <c r="G61" s="262">
        <v>117240.99999999985</v>
      </c>
      <c r="H61" s="262">
        <v>95827.999999999942</v>
      </c>
      <c r="I61" s="262">
        <v>36787.999999999956</v>
      </c>
      <c r="J61" s="262">
        <v>37038.999999999942</v>
      </c>
      <c r="K61" s="263">
        <v>327385.99999999785</v>
      </c>
      <c r="L61" s="264">
        <v>2483613.9999999776</v>
      </c>
      <c r="M61" s="265">
        <v>0.13550886084402877</v>
      </c>
      <c r="N61" s="266">
        <v>5.8093578230131358E-2</v>
      </c>
      <c r="O61" s="267">
        <v>4.3961028240056136E-3</v>
      </c>
      <c r="P61" s="266">
        <v>0.66894688316820061</v>
      </c>
      <c r="Q61" s="267">
        <v>5.4373192445325624E-2</v>
      </c>
      <c r="R61" s="266">
        <v>4.4442424456040693E-2</v>
      </c>
      <c r="S61" s="267">
        <v>1.7061275523738616E-2</v>
      </c>
      <c r="T61" s="266">
        <v>1.7177682508528715E-2</v>
      </c>
      <c r="U61" s="52">
        <v>1</v>
      </c>
    </row>
    <row r="63" spans="1:21">
      <c r="B63" s="104"/>
      <c r="C63" s="120"/>
      <c r="D63" s="120"/>
      <c r="E63" s="120"/>
      <c r="F63" s="120"/>
      <c r="G63" s="120"/>
      <c r="H63" s="120"/>
      <c r="I63" s="120"/>
      <c r="J63" s="120"/>
      <c r="K63" s="120"/>
      <c r="L63" s="120"/>
    </row>
    <row r="64" spans="1:21">
      <c r="L64" s="120"/>
    </row>
    <row r="65" spans="12:12">
      <c r="L65" s="120"/>
    </row>
  </sheetData>
  <sortState ref="B18:U23">
    <sortCondition ref="B18:B23"/>
  </sortState>
  <mergeCells count="8">
    <mergeCell ref="A42:A53"/>
    <mergeCell ref="A8:A9"/>
    <mergeCell ref="B8:B9"/>
    <mergeCell ref="C8:L8"/>
    <mergeCell ref="M8:U8"/>
    <mergeCell ref="A26:A40"/>
    <mergeCell ref="A10:A16"/>
    <mergeCell ref="A18:A24"/>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sheetPr codeName="Sheet3"/>
  <dimension ref="A1:AU65"/>
  <sheetViews>
    <sheetView workbookViewId="0">
      <pane xSplit="2" ySplit="10" topLeftCell="C11" activePane="bottomRight" state="frozen"/>
      <selection pane="topRight" activeCell="C1" sqref="C1"/>
      <selection pane="bottomLeft" activeCell="A11" sqref="A11"/>
      <selection pane="bottomRight"/>
    </sheetView>
  </sheetViews>
  <sheetFormatPr defaultRowHeight="12.75"/>
  <cols>
    <col min="1" max="1" width="19.85546875" style="2" customWidth="1"/>
    <col min="2" max="2" width="40" style="2" customWidth="1"/>
    <col min="3" max="3" width="10.85546875" style="2" customWidth="1"/>
    <col min="4" max="4" width="7.85546875" style="2" customWidth="1"/>
    <col min="5" max="5" width="12.140625" style="2" customWidth="1"/>
    <col min="6" max="6" width="15.140625" style="2" customWidth="1"/>
    <col min="7" max="7" width="12.140625" style="2" customWidth="1"/>
    <col min="8" max="8" width="10.28515625" style="2" customWidth="1"/>
    <col min="9" max="9" width="8.140625" style="2" customWidth="1"/>
    <col min="10" max="10" width="13.85546875" style="2" customWidth="1"/>
    <col min="11" max="11" width="12" style="2" customWidth="1"/>
    <col min="12" max="12" width="18" style="2" customWidth="1"/>
    <col min="13" max="13" width="12.5703125" style="2" customWidth="1"/>
    <col min="14" max="14" width="13" style="2" customWidth="1"/>
    <col min="15" max="15" width="13.140625" style="2" customWidth="1"/>
    <col min="16" max="16" width="13.42578125" style="2" customWidth="1"/>
    <col min="17" max="17" width="12.7109375" style="2" customWidth="1"/>
    <col min="18" max="18" width="9.140625" style="2"/>
    <col min="19" max="19" width="12.28515625" style="2" customWidth="1"/>
    <col min="20" max="20" width="10.7109375" style="2" customWidth="1"/>
    <col min="21" max="21" width="9.140625" style="2"/>
    <col min="22" max="22" width="11.7109375" style="2" customWidth="1"/>
    <col min="23" max="23" width="9.140625" style="2"/>
    <col min="24" max="24" width="11.28515625" style="2" customWidth="1"/>
    <col min="25" max="25" width="12.42578125" style="2" customWidth="1"/>
    <col min="26" max="26" width="7.85546875" style="2" customWidth="1"/>
    <col min="27" max="27" width="13" style="2" customWidth="1"/>
    <col min="28" max="28" width="14.140625" style="2" customWidth="1"/>
    <col min="29" max="29" width="12.28515625" style="2" customWidth="1"/>
    <col min="30" max="30" width="11.7109375" style="2" customWidth="1"/>
    <col min="31" max="31" width="8.7109375" style="2" customWidth="1"/>
    <col min="32" max="32" width="14.7109375" style="2" customWidth="1"/>
    <col min="33" max="33" width="13.42578125" style="2" customWidth="1"/>
    <col min="34" max="34" width="18.5703125" style="2" customWidth="1"/>
    <col min="35" max="36" width="12.7109375" style="2" customWidth="1"/>
    <col min="37" max="37" width="12.140625" style="2" customWidth="1"/>
    <col min="38" max="38" width="13.42578125" style="2" customWidth="1"/>
    <col min="39" max="39" width="13.5703125" style="2" customWidth="1"/>
    <col min="40" max="40" width="13.42578125" style="2" bestFit="1" customWidth="1"/>
    <col min="41" max="41" width="12.28515625" style="2" customWidth="1"/>
    <col min="42" max="42" width="11.7109375" style="2" customWidth="1"/>
    <col min="43" max="43" width="13.42578125" style="2" bestFit="1" customWidth="1"/>
    <col min="44" max="44" width="11.85546875" style="2" customWidth="1"/>
    <col min="45" max="45" width="10.85546875" style="2" customWidth="1"/>
    <col min="46" max="46" width="11.140625" style="2" customWidth="1"/>
    <col min="47" max="16384" width="9.140625" style="2"/>
  </cols>
  <sheetData>
    <row r="1" spans="1:47">
      <c r="C1" s="38"/>
    </row>
    <row r="2" spans="1:47">
      <c r="C2" s="38"/>
    </row>
    <row r="3" spans="1:47">
      <c r="C3" s="38"/>
    </row>
    <row r="4" spans="1:47">
      <c r="C4" s="38"/>
    </row>
    <row r="6" spans="1:47" ht="15.75">
      <c r="A6" s="1" t="s">
        <v>171</v>
      </c>
      <c r="I6" s="3"/>
    </row>
    <row r="7" spans="1:47" ht="15.75">
      <c r="A7" s="1" t="s">
        <v>172</v>
      </c>
    </row>
    <row r="8" spans="1:47" ht="13.5" thickBot="1">
      <c r="A8" s="5"/>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row>
    <row r="9" spans="1:47">
      <c r="A9" s="386" t="s">
        <v>133</v>
      </c>
      <c r="B9" s="372" t="s">
        <v>131</v>
      </c>
      <c r="C9" s="374" t="s">
        <v>128</v>
      </c>
      <c r="D9" s="375"/>
      <c r="E9" s="375"/>
      <c r="F9" s="375"/>
      <c r="G9" s="375"/>
      <c r="H9" s="375"/>
      <c r="I9" s="375"/>
      <c r="J9" s="375"/>
      <c r="K9" s="375"/>
      <c r="L9" s="375"/>
      <c r="M9" s="375"/>
      <c r="N9" s="375"/>
      <c r="O9" s="375"/>
      <c r="P9" s="375"/>
      <c r="Q9" s="375"/>
      <c r="R9" s="375"/>
      <c r="S9" s="375"/>
      <c r="T9" s="375"/>
      <c r="U9" s="375"/>
      <c r="V9" s="375"/>
      <c r="W9" s="375"/>
      <c r="X9" s="376"/>
      <c r="Y9" s="383" t="s">
        <v>134</v>
      </c>
      <c r="Z9" s="375"/>
      <c r="AA9" s="375"/>
      <c r="AB9" s="375"/>
      <c r="AC9" s="375"/>
      <c r="AD9" s="375"/>
      <c r="AE9" s="375"/>
      <c r="AF9" s="375"/>
      <c r="AG9" s="375"/>
      <c r="AH9" s="375"/>
      <c r="AI9" s="375"/>
      <c r="AJ9" s="375"/>
      <c r="AK9" s="375"/>
      <c r="AL9" s="375"/>
      <c r="AM9" s="375"/>
      <c r="AN9" s="375"/>
      <c r="AO9" s="375"/>
      <c r="AP9" s="375"/>
      <c r="AQ9" s="375"/>
      <c r="AR9" s="375"/>
      <c r="AS9" s="375"/>
      <c r="AT9" s="384"/>
      <c r="AU9" s="4"/>
    </row>
    <row r="10" spans="1:47" ht="48.75" thickBot="1">
      <c r="A10" s="387"/>
      <c r="B10" s="385"/>
      <c r="C10" s="45" t="s">
        <v>1</v>
      </c>
      <c r="D10" s="46" t="s">
        <v>2</v>
      </c>
      <c r="E10" s="46" t="s">
        <v>3</v>
      </c>
      <c r="F10" s="46" t="s">
        <v>4</v>
      </c>
      <c r="G10" s="46" t="s">
        <v>5</v>
      </c>
      <c r="H10" s="46" t="s">
        <v>6</v>
      </c>
      <c r="I10" s="46" t="s">
        <v>7</v>
      </c>
      <c r="J10" s="46" t="s">
        <v>8</v>
      </c>
      <c r="K10" s="46" t="s">
        <v>9</v>
      </c>
      <c r="L10" s="46" t="s">
        <v>10</v>
      </c>
      <c r="M10" s="46" t="s">
        <v>11</v>
      </c>
      <c r="N10" s="46" t="s">
        <v>12</v>
      </c>
      <c r="O10" s="46" t="s">
        <v>13</v>
      </c>
      <c r="P10" s="46" t="s">
        <v>14</v>
      </c>
      <c r="Q10" s="46" t="s">
        <v>15</v>
      </c>
      <c r="R10" s="46" t="s">
        <v>16</v>
      </c>
      <c r="S10" s="46" t="s">
        <v>17</v>
      </c>
      <c r="T10" s="46" t="s">
        <v>18</v>
      </c>
      <c r="U10" s="46" t="s">
        <v>19</v>
      </c>
      <c r="V10" s="46" t="s">
        <v>20</v>
      </c>
      <c r="W10" s="46" t="s">
        <v>0</v>
      </c>
      <c r="X10" s="49" t="s">
        <v>177</v>
      </c>
      <c r="Y10" s="47" t="s">
        <v>1</v>
      </c>
      <c r="Z10" s="48" t="s">
        <v>2</v>
      </c>
      <c r="AA10" s="48" t="s">
        <v>3</v>
      </c>
      <c r="AB10" s="48" t="s">
        <v>4</v>
      </c>
      <c r="AC10" s="48" t="s">
        <v>5</v>
      </c>
      <c r="AD10" s="48" t="s">
        <v>6</v>
      </c>
      <c r="AE10" s="48" t="s">
        <v>7</v>
      </c>
      <c r="AF10" s="48" t="s">
        <v>8</v>
      </c>
      <c r="AG10" s="48" t="s">
        <v>9</v>
      </c>
      <c r="AH10" s="48" t="s">
        <v>10</v>
      </c>
      <c r="AI10" s="48" t="s">
        <v>11</v>
      </c>
      <c r="AJ10" s="48" t="s">
        <v>12</v>
      </c>
      <c r="AK10" s="48" t="s">
        <v>13</v>
      </c>
      <c r="AL10" s="48" t="s">
        <v>14</v>
      </c>
      <c r="AM10" s="48" t="s">
        <v>15</v>
      </c>
      <c r="AN10" s="48" t="s">
        <v>16</v>
      </c>
      <c r="AO10" s="48" t="s">
        <v>17</v>
      </c>
      <c r="AP10" s="48" t="s">
        <v>18</v>
      </c>
      <c r="AQ10" s="48" t="s">
        <v>19</v>
      </c>
      <c r="AR10" s="48" t="s">
        <v>20</v>
      </c>
      <c r="AS10" s="48" t="s">
        <v>127</v>
      </c>
      <c r="AT10" s="135" t="s">
        <v>177</v>
      </c>
      <c r="AU10" s="4"/>
    </row>
    <row r="11" spans="1:47">
      <c r="A11" s="388" t="s">
        <v>56</v>
      </c>
      <c r="B11" s="219" t="s">
        <v>32</v>
      </c>
      <c r="C11" s="12">
        <v>15</v>
      </c>
      <c r="D11" s="8">
        <v>27</v>
      </c>
      <c r="E11" s="8">
        <v>566.99999999999977</v>
      </c>
      <c r="F11" s="8">
        <v>19</v>
      </c>
      <c r="G11" s="8">
        <v>671.99999999999989</v>
      </c>
      <c r="H11" s="8">
        <v>1006.0000000000001</v>
      </c>
      <c r="I11" s="8">
        <v>1699.9999999999998</v>
      </c>
      <c r="J11" s="8">
        <v>2619.9999999999986</v>
      </c>
      <c r="K11" s="8">
        <v>427.00000000000017</v>
      </c>
      <c r="L11" s="8">
        <v>2278</v>
      </c>
      <c r="M11" s="8">
        <v>432.00000000000011</v>
      </c>
      <c r="N11" s="8">
        <v>337.00000000000006</v>
      </c>
      <c r="O11" s="8">
        <v>4684.9999999999991</v>
      </c>
      <c r="P11" s="8">
        <v>1101.0000000000005</v>
      </c>
      <c r="Q11" s="8">
        <v>635.00000000000011</v>
      </c>
      <c r="R11" s="8">
        <v>1410</v>
      </c>
      <c r="S11" s="8">
        <v>5577.9999999999982</v>
      </c>
      <c r="T11" s="8">
        <v>824.00000000000023</v>
      </c>
      <c r="U11" s="8">
        <v>846</v>
      </c>
      <c r="V11" s="8">
        <v>405.00000000000006</v>
      </c>
      <c r="W11" s="8">
        <v>271</v>
      </c>
      <c r="X11" s="10">
        <v>25854.999999999971</v>
      </c>
      <c r="Y11" s="268">
        <v>5.801585766776259E-4</v>
      </c>
      <c r="Z11" s="269">
        <v>1.0442854380197267E-3</v>
      </c>
      <c r="AA11" s="269">
        <v>2.1929994198414248E-2</v>
      </c>
      <c r="AB11" s="269">
        <v>7.3486753045832608E-4</v>
      </c>
      <c r="AC11" s="269">
        <v>2.5991104235157634E-2</v>
      </c>
      <c r="AD11" s="269">
        <v>3.8909301875846111E-2</v>
      </c>
      <c r="AE11" s="269">
        <v>6.5751305356797587E-2</v>
      </c>
      <c r="AF11" s="269">
        <v>0.10133436472635859</v>
      </c>
      <c r="AG11" s="269">
        <v>1.6515180816089756E-2</v>
      </c>
      <c r="AH11" s="269">
        <v>8.8106749178108776E-2</v>
      </c>
      <c r="AI11" s="269">
        <v>1.670856700831563E-2</v>
      </c>
      <c r="AJ11" s="269">
        <v>1.3034229356023996E-2</v>
      </c>
      <c r="AK11" s="269">
        <v>0.18120286211564512</v>
      </c>
      <c r="AL11" s="269">
        <v>4.2583639528137755E-2</v>
      </c>
      <c r="AM11" s="269">
        <v>2.4560046412686165E-2</v>
      </c>
      <c r="AN11" s="269">
        <v>5.4534906207696833E-2</v>
      </c>
      <c r="AO11" s="269">
        <v>0.21574163604718641</v>
      </c>
      <c r="AP11" s="269">
        <v>3.1870044478824258E-2</v>
      </c>
      <c r="AQ11" s="269">
        <v>3.2720943724618097E-2</v>
      </c>
      <c r="AR11" s="269">
        <v>1.5664281570295899E-2</v>
      </c>
      <c r="AS11" s="269">
        <v>1.048153161864244E-2</v>
      </c>
      <c r="AT11" s="270">
        <v>1</v>
      </c>
      <c r="AU11" s="4"/>
    </row>
    <row r="12" spans="1:47">
      <c r="A12" s="389"/>
      <c r="B12" s="219" t="s">
        <v>34</v>
      </c>
      <c r="C12" s="13">
        <v>0</v>
      </c>
      <c r="D12" s="7">
        <v>0</v>
      </c>
      <c r="E12" s="7">
        <v>203.00000000000003</v>
      </c>
      <c r="F12" s="7">
        <v>13</v>
      </c>
      <c r="G12" s="7">
        <v>369.99999999999994</v>
      </c>
      <c r="H12" s="7">
        <v>181.99999999999997</v>
      </c>
      <c r="I12" s="7">
        <v>411</v>
      </c>
      <c r="J12" s="7">
        <v>984.00000000000057</v>
      </c>
      <c r="K12" s="7">
        <v>2213</v>
      </c>
      <c r="L12" s="7">
        <v>2421</v>
      </c>
      <c r="M12" s="7">
        <v>92.000000000000014</v>
      </c>
      <c r="N12" s="7">
        <v>70</v>
      </c>
      <c r="O12" s="7">
        <v>1355.0000000000005</v>
      </c>
      <c r="P12" s="7">
        <v>398.99999999999977</v>
      </c>
      <c r="Q12" s="7">
        <v>2083.9999999999991</v>
      </c>
      <c r="R12" s="7">
        <v>9677.9999999999945</v>
      </c>
      <c r="S12" s="7">
        <v>4826</v>
      </c>
      <c r="T12" s="7">
        <v>190.99999999999997</v>
      </c>
      <c r="U12" s="7">
        <v>417.99999999999994</v>
      </c>
      <c r="V12" s="7">
        <v>216.00000000000003</v>
      </c>
      <c r="W12" s="7">
        <v>258.00000000000006</v>
      </c>
      <c r="X12" s="9">
        <v>26383.999999999989</v>
      </c>
      <c r="Y12" s="271">
        <v>0</v>
      </c>
      <c r="Z12" s="272">
        <v>0</v>
      </c>
      <c r="AA12" s="272">
        <v>7.6940570042450009E-3</v>
      </c>
      <c r="AB12" s="272">
        <v>4.9272286234081281E-4</v>
      </c>
      <c r="AC12" s="272">
        <v>1.4023650697392363E-2</v>
      </c>
      <c r="AD12" s="272">
        <v>6.8981200727713781E-3</v>
      </c>
      <c r="AE12" s="272">
        <v>1.5577622801698006E-2</v>
      </c>
      <c r="AF12" s="272">
        <v>3.7295330503335389E-2</v>
      </c>
      <c r="AG12" s="272">
        <v>8.3876591873862982E-2</v>
      </c>
      <c r="AH12" s="272">
        <v>9.1760157671315984E-2</v>
      </c>
      <c r="AI12" s="272">
        <v>3.4869617950272912E-3</v>
      </c>
      <c r="AJ12" s="272">
        <v>2.6531231049120689E-3</v>
      </c>
      <c r="AK12" s="272">
        <v>5.1356882959369354E-2</v>
      </c>
      <c r="AL12" s="272">
        <v>1.5122801697998785E-2</v>
      </c>
      <c r="AM12" s="272">
        <v>7.8987265009096419E-2</v>
      </c>
      <c r="AN12" s="272">
        <v>0.36681322013341411</v>
      </c>
      <c r="AO12" s="272">
        <v>0.18291388720436635</v>
      </c>
      <c r="AP12" s="272">
        <v>7.2392359005457874E-3</v>
      </c>
      <c r="AQ12" s="272">
        <v>1.5842935112189208E-2</v>
      </c>
      <c r="AR12" s="272">
        <v>8.1867798665858135E-3</v>
      </c>
      <c r="AS12" s="272">
        <v>9.7786537295330572E-3</v>
      </c>
      <c r="AT12" s="273">
        <v>1</v>
      </c>
      <c r="AU12" s="4"/>
    </row>
    <row r="13" spans="1:47">
      <c r="A13" s="389"/>
      <c r="B13" s="219" t="s">
        <v>42</v>
      </c>
      <c r="C13" s="13">
        <v>34</v>
      </c>
      <c r="D13" s="7">
        <v>226.99999999999997</v>
      </c>
      <c r="E13" s="7">
        <v>1645.9999999999995</v>
      </c>
      <c r="F13" s="7">
        <v>359</v>
      </c>
      <c r="G13" s="7">
        <v>1994.0000000000002</v>
      </c>
      <c r="H13" s="7">
        <v>1852.9999999999993</v>
      </c>
      <c r="I13" s="7">
        <v>1416.0000000000009</v>
      </c>
      <c r="J13" s="7">
        <v>1424</v>
      </c>
      <c r="K13" s="7">
        <v>958</v>
      </c>
      <c r="L13" s="7">
        <v>3070.9999999999991</v>
      </c>
      <c r="M13" s="7">
        <v>7403.0000000000009</v>
      </c>
      <c r="N13" s="7">
        <v>774</v>
      </c>
      <c r="O13" s="7">
        <v>13383</v>
      </c>
      <c r="P13" s="7">
        <v>2777</v>
      </c>
      <c r="Q13" s="7">
        <v>1692.9999999999995</v>
      </c>
      <c r="R13" s="7">
        <v>2121.9999999999995</v>
      </c>
      <c r="S13" s="7">
        <v>1559.0000000000002</v>
      </c>
      <c r="T13" s="7">
        <v>530</v>
      </c>
      <c r="U13" s="7">
        <v>1134.9999999999993</v>
      </c>
      <c r="V13" s="7">
        <v>790.99999999999977</v>
      </c>
      <c r="W13" s="7">
        <v>445.00000000000011</v>
      </c>
      <c r="X13" s="9">
        <v>45594.000000000073</v>
      </c>
      <c r="Y13" s="271">
        <v>7.4571215510812713E-4</v>
      </c>
      <c r="Z13" s="272">
        <v>4.9787252708689651E-3</v>
      </c>
      <c r="AA13" s="272">
        <v>3.6101241391411083E-2</v>
      </c>
      <c r="AB13" s="272">
        <v>7.8738430495240482E-3</v>
      </c>
      <c r="AC13" s="272">
        <v>4.3733824626047225E-2</v>
      </c>
      <c r="AD13" s="272">
        <v>4.0641312453392912E-2</v>
      </c>
      <c r="AE13" s="272">
        <v>3.1056717989209077E-2</v>
      </c>
      <c r="AF13" s="272">
        <v>3.1232179672763909E-2</v>
      </c>
      <c r="AG13" s="272">
        <v>2.1011536605693697E-2</v>
      </c>
      <c r="AH13" s="272">
        <v>6.7355353774619334E-2</v>
      </c>
      <c r="AI13" s="272">
        <v>0.16236785541957252</v>
      </c>
      <c r="AJ13" s="272">
        <v>1.697591788393207E-2</v>
      </c>
      <c r="AK13" s="272">
        <v>0.29352546387682543</v>
      </c>
      <c r="AL13" s="272">
        <v>6.0907136903978497E-2</v>
      </c>
      <c r="AM13" s="272">
        <v>3.7132078782295845E-2</v>
      </c>
      <c r="AN13" s="272">
        <v>4.6541211562924865E-2</v>
      </c>
      <c r="AO13" s="272">
        <v>3.4193095582752069E-2</v>
      </c>
      <c r="AP13" s="272">
        <v>1.1624336535509039E-2</v>
      </c>
      <c r="AQ13" s="272">
        <v>2.4893626354344816E-2</v>
      </c>
      <c r="AR13" s="272">
        <v>1.7348773961486128E-2</v>
      </c>
      <c r="AS13" s="272">
        <v>9.7600561477387236E-3</v>
      </c>
      <c r="AT13" s="273">
        <v>1</v>
      </c>
      <c r="AU13" s="4"/>
    </row>
    <row r="14" spans="1:47">
      <c r="A14" s="389"/>
      <c r="B14" s="219" t="s">
        <v>47</v>
      </c>
      <c r="C14" s="13">
        <v>0</v>
      </c>
      <c r="D14" s="7">
        <v>10.199999999999999</v>
      </c>
      <c r="E14" s="7">
        <v>130.89999999999998</v>
      </c>
      <c r="F14" s="7">
        <v>6</v>
      </c>
      <c r="G14" s="7">
        <v>143.9</v>
      </c>
      <c r="H14" s="7">
        <v>149.79999999999998</v>
      </c>
      <c r="I14" s="7">
        <v>198.80000000000004</v>
      </c>
      <c r="J14" s="7">
        <v>179.50000000000003</v>
      </c>
      <c r="K14" s="7">
        <v>194.29999999999998</v>
      </c>
      <c r="L14" s="7">
        <v>1240.0999999999999</v>
      </c>
      <c r="M14" s="7">
        <v>49</v>
      </c>
      <c r="N14" s="7">
        <v>50.199999999999996</v>
      </c>
      <c r="O14" s="7">
        <v>768.2</v>
      </c>
      <c r="P14" s="7">
        <v>108.50000000000001</v>
      </c>
      <c r="Q14" s="7">
        <v>895.1</v>
      </c>
      <c r="R14" s="7">
        <v>340.69999999999993</v>
      </c>
      <c r="S14" s="7">
        <v>482.7</v>
      </c>
      <c r="T14" s="7">
        <v>219.6</v>
      </c>
      <c r="U14" s="7">
        <v>139.09999999999997</v>
      </c>
      <c r="V14" s="7">
        <v>91.2</v>
      </c>
      <c r="W14" s="7">
        <v>57.20000000000001</v>
      </c>
      <c r="X14" s="9">
        <v>5455.0000000000027</v>
      </c>
      <c r="Y14" s="271">
        <v>0</v>
      </c>
      <c r="Z14" s="272">
        <v>1.8698441796516946E-3</v>
      </c>
      <c r="AA14" s="272">
        <v>2.3996333638863412E-2</v>
      </c>
      <c r="AB14" s="272">
        <v>1.0999083409715851E-3</v>
      </c>
      <c r="AC14" s="272">
        <v>2.6379468377635183E-2</v>
      </c>
      <c r="AD14" s="272">
        <v>2.7461044912923907E-2</v>
      </c>
      <c r="AE14" s="272">
        <v>3.6443629697525196E-2</v>
      </c>
      <c r="AF14" s="272">
        <v>3.2905591200733261E-2</v>
      </c>
      <c r="AG14" s="272">
        <v>3.5618698441796499E-2</v>
      </c>
      <c r="AH14" s="272">
        <v>0.22733272227314377</v>
      </c>
      <c r="AI14" s="272">
        <v>8.9825847846012781E-3</v>
      </c>
      <c r="AJ14" s="272">
        <v>9.202566452795595E-3</v>
      </c>
      <c r="AK14" s="272">
        <v>0.14082493125572862</v>
      </c>
      <c r="AL14" s="272">
        <v>1.9890009165902833E-2</v>
      </c>
      <c r="AM14" s="272">
        <v>0.16408799266727764</v>
      </c>
      <c r="AN14" s="272">
        <v>6.2456461961503167E-2</v>
      </c>
      <c r="AO14" s="272">
        <v>8.8487626031164029E-2</v>
      </c>
      <c r="AP14" s="272">
        <v>4.0256645279560015E-2</v>
      </c>
      <c r="AQ14" s="272">
        <v>2.5499541704857909E-2</v>
      </c>
      <c r="AR14" s="272">
        <v>1.6718606782768094E-2</v>
      </c>
      <c r="AS14" s="272">
        <v>1.048579285059578E-2</v>
      </c>
      <c r="AT14" s="273">
        <v>1</v>
      </c>
      <c r="AU14" s="4"/>
    </row>
    <row r="15" spans="1:47">
      <c r="A15" s="389"/>
      <c r="B15" s="219" t="s">
        <v>49</v>
      </c>
      <c r="C15" s="13">
        <v>191.00000000000003</v>
      </c>
      <c r="D15" s="7">
        <v>1038</v>
      </c>
      <c r="E15" s="7">
        <v>3174.0000000000005</v>
      </c>
      <c r="F15" s="7">
        <v>2434</v>
      </c>
      <c r="G15" s="7">
        <v>6100.0000000000036</v>
      </c>
      <c r="H15" s="7">
        <v>3067</v>
      </c>
      <c r="I15" s="7">
        <v>12380.999999999991</v>
      </c>
      <c r="J15" s="7">
        <v>19049.999999999982</v>
      </c>
      <c r="K15" s="7">
        <v>6109.0000000000027</v>
      </c>
      <c r="L15" s="7">
        <v>12719.999999999996</v>
      </c>
      <c r="M15" s="7">
        <v>78248.000000000087</v>
      </c>
      <c r="N15" s="7">
        <v>6366.0000000000036</v>
      </c>
      <c r="O15" s="7">
        <v>58918.999999999978</v>
      </c>
      <c r="P15" s="7">
        <v>14477.999999999987</v>
      </c>
      <c r="Q15" s="7">
        <v>22365.999999999996</v>
      </c>
      <c r="R15" s="7">
        <v>7291.9999999999964</v>
      </c>
      <c r="S15" s="7">
        <v>7396.0000000000009</v>
      </c>
      <c r="T15" s="7">
        <v>3751.9999999999982</v>
      </c>
      <c r="U15" s="7">
        <v>5855.0000000000018</v>
      </c>
      <c r="V15" s="7">
        <v>3192.9999999999977</v>
      </c>
      <c r="W15" s="7">
        <v>3130.9999999999982</v>
      </c>
      <c r="X15" s="9">
        <v>277259.99999999895</v>
      </c>
      <c r="Y15" s="271">
        <v>6.8888407992498282E-4</v>
      </c>
      <c r="Z15" s="272">
        <v>3.7437784029431E-3</v>
      </c>
      <c r="AA15" s="272">
        <v>1.1447738584721966E-2</v>
      </c>
      <c r="AB15" s="272">
        <v>8.7787636153790986E-3</v>
      </c>
      <c r="AC15" s="272">
        <v>2.200100988242093E-2</v>
      </c>
      <c r="AD15" s="272">
        <v>1.1061819231046714E-2</v>
      </c>
      <c r="AE15" s="272">
        <v>4.4654836615451339E-2</v>
      </c>
      <c r="AF15" s="272">
        <v>6.8708071845920995E-2</v>
      </c>
      <c r="AG15" s="272">
        <v>2.2033470388804825E-2</v>
      </c>
      <c r="AH15" s="272">
        <v>4.5877515689244912E-2</v>
      </c>
      <c r="AI15" s="272">
        <v>0.28221885594748747</v>
      </c>
      <c r="AJ15" s="272">
        <v>2.2960398182211742E-2</v>
      </c>
      <c r="AK15" s="272">
        <v>0.21250450840366517</v>
      </c>
      <c r="AL15" s="272">
        <v>5.2218134602899959E-2</v>
      </c>
      <c r="AM15" s="272">
        <v>8.0667965086922311E-2</v>
      </c>
      <c r="AN15" s="272">
        <v>2.6300223616821841E-2</v>
      </c>
      <c r="AO15" s="272">
        <v>2.6675322801702477E-2</v>
      </c>
      <c r="AP15" s="272">
        <v>1.3532424439154629E-2</v>
      </c>
      <c r="AQ15" s="272">
        <v>2.111736276419254E-2</v>
      </c>
      <c r="AR15" s="272">
        <v>1.1516266320421301E-2</v>
      </c>
      <c r="AS15" s="272">
        <v>1.1292649498665548E-2</v>
      </c>
      <c r="AT15" s="273">
        <v>1</v>
      </c>
      <c r="AU15" s="4"/>
    </row>
    <row r="16" spans="1:47">
      <c r="A16" s="389"/>
      <c r="B16" s="219" t="s">
        <v>52</v>
      </c>
      <c r="C16" s="204">
        <v>6</v>
      </c>
      <c r="D16" s="205">
        <v>17</v>
      </c>
      <c r="E16" s="205">
        <v>333.00000000000006</v>
      </c>
      <c r="F16" s="205">
        <v>147.99999999999997</v>
      </c>
      <c r="G16" s="205">
        <v>1368.9999999999995</v>
      </c>
      <c r="H16" s="205">
        <v>934.99999999999989</v>
      </c>
      <c r="I16" s="205">
        <v>709.99999999999989</v>
      </c>
      <c r="J16" s="205">
        <v>1106.0000000000002</v>
      </c>
      <c r="K16" s="205">
        <v>405.00000000000011</v>
      </c>
      <c r="L16" s="205">
        <v>4596.9999999999991</v>
      </c>
      <c r="M16" s="205">
        <v>1329.0000000000002</v>
      </c>
      <c r="N16" s="205">
        <v>326</v>
      </c>
      <c r="O16" s="205">
        <v>4259.9999999999982</v>
      </c>
      <c r="P16" s="205">
        <v>625.00000000000011</v>
      </c>
      <c r="Q16" s="205">
        <v>367.00000000000011</v>
      </c>
      <c r="R16" s="205">
        <v>225.00000000000003</v>
      </c>
      <c r="S16" s="205">
        <v>239.00000000000006</v>
      </c>
      <c r="T16" s="205">
        <v>3770</v>
      </c>
      <c r="U16" s="205">
        <v>143.99999999999997</v>
      </c>
      <c r="V16" s="205">
        <v>295.00000000000006</v>
      </c>
      <c r="W16" s="205">
        <v>243.00000000000006</v>
      </c>
      <c r="X16" s="206">
        <v>21449.000000000029</v>
      </c>
      <c r="Y16" s="274">
        <v>2.7973332090074093E-4</v>
      </c>
      <c r="Z16" s="275">
        <v>7.9257774255209927E-4</v>
      </c>
      <c r="AA16" s="275">
        <v>1.5525199309991123E-2</v>
      </c>
      <c r="AB16" s="275">
        <v>6.9000885822182749E-3</v>
      </c>
      <c r="AC16" s="275">
        <v>6.3825819385519025E-2</v>
      </c>
      <c r="AD16" s="275">
        <v>4.3591775840365457E-2</v>
      </c>
      <c r="AE16" s="275">
        <v>3.3101776306587671E-2</v>
      </c>
      <c r="AF16" s="275">
        <v>5.1564175486036583E-2</v>
      </c>
      <c r="AG16" s="275">
        <v>1.8881999160800016E-2</v>
      </c>
      <c r="AH16" s="275">
        <v>0.21432234603011763</v>
      </c>
      <c r="AI16" s="275">
        <v>6.1960930579514122E-2</v>
      </c>
      <c r="AJ16" s="275">
        <v>1.5198843768940257E-2</v>
      </c>
      <c r="AK16" s="275">
        <v>0.19861065783952597</v>
      </c>
      <c r="AL16" s="275">
        <v>2.9138887593827184E-2</v>
      </c>
      <c r="AM16" s="275">
        <v>1.7110354795095324E-2</v>
      </c>
      <c r="AN16" s="275">
        <v>1.0489999533777786E-2</v>
      </c>
      <c r="AO16" s="275">
        <v>1.1142710615879516E-2</v>
      </c>
      <c r="AP16" s="275">
        <v>0.17576576996596555</v>
      </c>
      <c r="AQ16" s="275">
        <v>6.713599701617781E-3</v>
      </c>
      <c r="AR16" s="275">
        <v>1.3753554944286431E-2</v>
      </c>
      <c r="AS16" s="275">
        <v>1.132919949648001E-2</v>
      </c>
      <c r="AT16" s="276">
        <v>1</v>
      </c>
      <c r="AU16" s="4"/>
    </row>
    <row r="17" spans="1:47">
      <c r="A17" s="390"/>
      <c r="B17" s="207" t="s">
        <v>183</v>
      </c>
      <c r="C17" s="216">
        <f>SUM(C11:C16)</f>
        <v>246.00000000000003</v>
      </c>
      <c r="D17" s="208">
        <f t="shared" ref="D17:X17" si="0">SUM(D11:D16)</f>
        <v>1319.2</v>
      </c>
      <c r="E17" s="208">
        <f t="shared" si="0"/>
        <v>6053.9</v>
      </c>
      <c r="F17" s="208">
        <f t="shared" si="0"/>
        <v>2979</v>
      </c>
      <c r="G17" s="208">
        <f t="shared" si="0"/>
        <v>10648.900000000003</v>
      </c>
      <c r="H17" s="208">
        <f t="shared" si="0"/>
        <v>7192.7999999999993</v>
      </c>
      <c r="I17" s="208">
        <f t="shared" si="0"/>
        <v>16816.799999999992</v>
      </c>
      <c r="J17" s="208">
        <f t="shared" si="0"/>
        <v>25363.499999999982</v>
      </c>
      <c r="K17" s="208">
        <f t="shared" si="0"/>
        <v>10306.300000000003</v>
      </c>
      <c r="L17" s="208">
        <f t="shared" si="0"/>
        <v>26327.099999999995</v>
      </c>
      <c r="M17" s="208">
        <f t="shared" si="0"/>
        <v>87553.000000000087</v>
      </c>
      <c r="N17" s="208">
        <f t="shared" si="0"/>
        <v>7923.2000000000035</v>
      </c>
      <c r="O17" s="208">
        <f t="shared" si="0"/>
        <v>83370.199999999983</v>
      </c>
      <c r="P17" s="208">
        <f t="shared" si="0"/>
        <v>19488.499999999985</v>
      </c>
      <c r="Q17" s="208">
        <f t="shared" si="0"/>
        <v>28040.099999999995</v>
      </c>
      <c r="R17" s="208">
        <f t="shared" si="0"/>
        <v>21067.69999999999</v>
      </c>
      <c r="S17" s="208">
        <f t="shared" si="0"/>
        <v>20080.7</v>
      </c>
      <c r="T17" s="208">
        <f t="shared" si="0"/>
        <v>9286.5999999999985</v>
      </c>
      <c r="U17" s="208">
        <f t="shared" si="0"/>
        <v>8537.1</v>
      </c>
      <c r="V17" s="208">
        <f t="shared" si="0"/>
        <v>4991.199999999998</v>
      </c>
      <c r="W17" s="208">
        <f t="shared" si="0"/>
        <v>4405.199999999998</v>
      </c>
      <c r="X17" s="209">
        <f t="shared" si="0"/>
        <v>401996.99999999895</v>
      </c>
      <c r="Y17" s="277">
        <f>C17/$X17</f>
        <v>6.1194486526019022E-4</v>
      </c>
      <c r="Z17" s="278">
        <f t="shared" ref="Z17:AS17" si="1">D17/$X17</f>
        <v>3.2816165294765969E-3</v>
      </c>
      <c r="AA17" s="278">
        <f t="shared" si="1"/>
        <v>1.5059565121132783E-2</v>
      </c>
      <c r="AB17" s="278">
        <f t="shared" si="1"/>
        <v>7.410503063455717E-3</v>
      </c>
      <c r="AC17" s="278">
        <f t="shared" si="1"/>
        <v>2.6489998681582277E-2</v>
      </c>
      <c r="AD17" s="278">
        <f t="shared" si="1"/>
        <v>1.7892670840827216E-2</v>
      </c>
      <c r="AE17" s="278">
        <f t="shared" si="1"/>
        <v>4.1833148008567314E-2</v>
      </c>
      <c r="AF17" s="278">
        <f t="shared" si="1"/>
        <v>6.3093754431003332E-2</v>
      </c>
      <c r="AG17" s="278">
        <f t="shared" si="1"/>
        <v>2.5637753515573573E-2</v>
      </c>
      <c r="AH17" s="278">
        <f t="shared" si="1"/>
        <v>6.549078724468109E-2</v>
      </c>
      <c r="AI17" s="278">
        <f t="shared" si="1"/>
        <v>0.21779515767530683</v>
      </c>
      <c r="AJ17" s="278">
        <f t="shared" si="1"/>
        <v>1.9709599822884311E-2</v>
      </c>
      <c r="AK17" s="278">
        <f t="shared" si="1"/>
        <v>0.20739010490128085</v>
      </c>
      <c r="AL17" s="278">
        <f t="shared" si="1"/>
        <v>4.84792175065984E-2</v>
      </c>
      <c r="AM17" s="278">
        <f t="shared" si="1"/>
        <v>6.9752013074724603E-2</v>
      </c>
      <c r="AN17" s="278">
        <f t="shared" si="1"/>
        <v>5.2407605031878461E-2</v>
      </c>
      <c r="AO17" s="278">
        <f t="shared" si="1"/>
        <v>4.9952362828578456E-2</v>
      </c>
      <c r="AP17" s="278">
        <f t="shared" si="1"/>
        <v>2.3101167421647483E-2</v>
      </c>
      <c r="AQ17" s="278">
        <f t="shared" si="1"/>
        <v>2.123672564720638E-2</v>
      </c>
      <c r="AR17" s="278">
        <f t="shared" si="1"/>
        <v>1.2416013054823819E-2</v>
      </c>
      <c r="AS17" s="278">
        <f t="shared" si="1"/>
        <v>1.0958290733512959E-2</v>
      </c>
      <c r="AT17" s="279">
        <f>SUM(Y17:AS17)</f>
        <v>1.0000000000000029</v>
      </c>
      <c r="AU17" s="4"/>
    </row>
    <row r="18" spans="1:47">
      <c r="A18" s="29"/>
      <c r="B18" s="220"/>
      <c r="C18" s="217"/>
      <c r="D18" s="11"/>
      <c r="E18" s="11"/>
      <c r="F18" s="11"/>
      <c r="G18" s="11"/>
      <c r="H18" s="11"/>
      <c r="I18" s="11"/>
      <c r="J18" s="11"/>
      <c r="K18" s="11"/>
      <c r="L18" s="11"/>
      <c r="M18" s="11"/>
      <c r="N18" s="11"/>
      <c r="O18" s="11"/>
      <c r="P18" s="11"/>
      <c r="Q18" s="11"/>
      <c r="R18" s="11"/>
      <c r="S18" s="11"/>
      <c r="T18" s="11"/>
      <c r="U18" s="11"/>
      <c r="V18" s="11"/>
      <c r="W18" s="11"/>
      <c r="X18" s="11"/>
      <c r="Y18" s="280"/>
      <c r="Z18" s="281"/>
      <c r="AA18" s="281"/>
      <c r="AB18" s="281"/>
      <c r="AC18" s="281"/>
      <c r="AD18" s="281"/>
      <c r="AE18" s="281"/>
      <c r="AF18" s="281"/>
      <c r="AG18" s="281"/>
      <c r="AH18" s="281"/>
      <c r="AI18" s="281"/>
      <c r="AJ18" s="281"/>
      <c r="AK18" s="281"/>
      <c r="AL18" s="281"/>
      <c r="AM18" s="281"/>
      <c r="AN18" s="281"/>
      <c r="AO18" s="281"/>
      <c r="AP18" s="281"/>
      <c r="AQ18" s="281"/>
      <c r="AR18" s="281"/>
      <c r="AS18" s="281"/>
      <c r="AT18" s="282"/>
      <c r="AU18" s="4"/>
    </row>
    <row r="19" spans="1:47" s="140" customFormat="1">
      <c r="A19" s="391" t="s">
        <v>59</v>
      </c>
      <c r="B19" s="221" t="s">
        <v>35</v>
      </c>
      <c r="C19" s="136">
        <v>7</v>
      </c>
      <c r="D19" s="137">
        <v>9</v>
      </c>
      <c r="E19" s="137">
        <v>230.99999999999997</v>
      </c>
      <c r="F19" s="137">
        <v>180</v>
      </c>
      <c r="G19" s="137">
        <v>342</v>
      </c>
      <c r="H19" s="137">
        <v>104</v>
      </c>
      <c r="I19" s="137">
        <v>806.00000000000011</v>
      </c>
      <c r="J19" s="137">
        <v>615.99999999999989</v>
      </c>
      <c r="K19" s="137">
        <v>191.00000000000003</v>
      </c>
      <c r="L19" s="137">
        <v>157.00000000000003</v>
      </c>
      <c r="M19" s="137">
        <v>445.99999999999994</v>
      </c>
      <c r="N19" s="137">
        <v>157.00000000000003</v>
      </c>
      <c r="O19" s="137">
        <v>543.99999999999989</v>
      </c>
      <c r="P19" s="137">
        <v>458</v>
      </c>
      <c r="Q19" s="137">
        <v>2009</v>
      </c>
      <c r="R19" s="137">
        <v>605</v>
      </c>
      <c r="S19" s="137">
        <v>4628.9999999999991</v>
      </c>
      <c r="T19" s="137">
        <v>122</v>
      </c>
      <c r="U19" s="137">
        <v>440</v>
      </c>
      <c r="V19" s="137">
        <v>113.00000000000001</v>
      </c>
      <c r="W19" s="137">
        <v>142</v>
      </c>
      <c r="X19" s="138">
        <v>12308.000000000015</v>
      </c>
      <c r="Y19" s="283">
        <v>5.6873578160545918E-4</v>
      </c>
      <c r="Z19" s="284">
        <v>7.3123171920701896E-4</v>
      </c>
      <c r="AA19" s="284">
        <v>1.8768280792980152E-2</v>
      </c>
      <c r="AB19" s="284">
        <v>1.4624634384140378E-2</v>
      </c>
      <c r="AC19" s="284">
        <v>2.7786805329866722E-2</v>
      </c>
      <c r="AD19" s="284">
        <v>8.4497887552811082E-3</v>
      </c>
      <c r="AE19" s="284">
        <v>6.5485862853428597E-2</v>
      </c>
      <c r="AF19" s="284">
        <v>5.0048748781280399E-2</v>
      </c>
      <c r="AG19" s="284">
        <v>1.551836204094896E-2</v>
      </c>
      <c r="AH19" s="284">
        <v>1.2755931101722445E-2</v>
      </c>
      <c r="AI19" s="284">
        <v>3.6236594085147823E-2</v>
      </c>
      <c r="AJ19" s="284">
        <v>1.2755931101722445E-2</v>
      </c>
      <c r="AK19" s="284">
        <v>4.4198895027624245E-2</v>
      </c>
      <c r="AL19" s="284">
        <v>3.7211569710757189E-2</v>
      </c>
      <c r="AM19" s="284">
        <v>0.16322716932076678</v>
      </c>
      <c r="AN19" s="284">
        <v>4.9155021124471829E-2</v>
      </c>
      <c r="AO19" s="284">
        <v>0.37609684757881001</v>
      </c>
      <c r="AP19" s="284">
        <v>9.9122521936951466E-3</v>
      </c>
      <c r="AQ19" s="284">
        <v>3.5749106272343151E-2</v>
      </c>
      <c r="AR19" s="284">
        <v>9.1810204744881274E-3</v>
      </c>
      <c r="AS19" s="284">
        <v>1.1537211569710744E-2</v>
      </c>
      <c r="AT19" s="285">
        <v>1</v>
      </c>
      <c r="AU19" s="139"/>
    </row>
    <row r="20" spans="1:47" s="140" customFormat="1">
      <c r="A20" s="392"/>
      <c r="B20" s="221" t="s">
        <v>39</v>
      </c>
      <c r="C20" s="136">
        <v>3</v>
      </c>
      <c r="D20" s="137">
        <v>0</v>
      </c>
      <c r="E20" s="137">
        <v>623</v>
      </c>
      <c r="F20" s="137">
        <v>124.99999999999999</v>
      </c>
      <c r="G20" s="137">
        <v>439.99999999999994</v>
      </c>
      <c r="H20" s="137">
        <v>102.00000000000001</v>
      </c>
      <c r="I20" s="137">
        <v>1897.9999999999993</v>
      </c>
      <c r="J20" s="137">
        <v>686.00000000000011</v>
      </c>
      <c r="K20" s="137">
        <v>225</v>
      </c>
      <c r="L20" s="137">
        <v>148.99999999999997</v>
      </c>
      <c r="M20" s="137">
        <v>429</v>
      </c>
      <c r="N20" s="137">
        <v>401.00000000000006</v>
      </c>
      <c r="O20" s="137">
        <v>719.99999999999989</v>
      </c>
      <c r="P20" s="137">
        <v>876</v>
      </c>
      <c r="Q20" s="137">
        <v>1341</v>
      </c>
      <c r="R20" s="137">
        <v>632.99999999999989</v>
      </c>
      <c r="S20" s="137">
        <v>5522.0000000000027</v>
      </c>
      <c r="T20" s="137">
        <v>108</v>
      </c>
      <c r="U20" s="137">
        <v>420.99999999999989</v>
      </c>
      <c r="V20" s="137">
        <v>148</v>
      </c>
      <c r="W20" s="137">
        <v>260</v>
      </c>
      <c r="X20" s="138">
        <v>15109.999999999996</v>
      </c>
      <c r="Y20" s="283">
        <v>1.9854401058901395E-4</v>
      </c>
      <c r="Z20" s="284">
        <v>0</v>
      </c>
      <c r="AA20" s="284">
        <v>4.1230972865651895E-2</v>
      </c>
      <c r="AB20" s="284">
        <v>8.2726671078755809E-3</v>
      </c>
      <c r="AC20" s="284">
        <v>2.9119788219722043E-2</v>
      </c>
      <c r="AD20" s="284">
        <v>6.7504963600264747E-3</v>
      </c>
      <c r="AE20" s="284">
        <v>0.12561217736598279</v>
      </c>
      <c r="AF20" s="284">
        <v>4.5400397088021197E-2</v>
      </c>
      <c r="AG20" s="284">
        <v>1.4890800794176045E-2</v>
      </c>
      <c r="AH20" s="284">
        <v>9.861019192587691E-3</v>
      </c>
      <c r="AI20" s="284">
        <v>2.8391793514228995E-2</v>
      </c>
      <c r="AJ20" s="284">
        <v>2.6538716082064869E-2</v>
      </c>
      <c r="AK20" s="284">
        <v>4.7650562541363337E-2</v>
      </c>
      <c r="AL20" s="284">
        <v>5.7974851091992075E-2</v>
      </c>
      <c r="AM20" s="284">
        <v>8.8749172733289236E-2</v>
      </c>
      <c r="AN20" s="284">
        <v>4.1892786234281935E-2</v>
      </c>
      <c r="AO20" s="284">
        <v>0.36545334215751185</v>
      </c>
      <c r="AP20" s="284">
        <v>7.1475843812045022E-3</v>
      </c>
      <c r="AQ20" s="284">
        <v>2.786234281932495E-2</v>
      </c>
      <c r="AR20" s="284">
        <v>9.794837855724688E-3</v>
      </c>
      <c r="AS20" s="284">
        <v>1.7207147584381209E-2</v>
      </c>
      <c r="AT20" s="285">
        <v>1</v>
      </c>
      <c r="AU20" s="139"/>
    </row>
    <row r="21" spans="1:47" s="140" customFormat="1">
      <c r="A21" s="392"/>
      <c r="B21" s="222" t="s">
        <v>41</v>
      </c>
      <c r="C21" s="141">
        <v>36</v>
      </c>
      <c r="D21" s="142">
        <v>105</v>
      </c>
      <c r="E21" s="142">
        <v>245</v>
      </c>
      <c r="F21" s="142">
        <v>386.99999999999994</v>
      </c>
      <c r="G21" s="142">
        <v>390</v>
      </c>
      <c r="H21" s="142">
        <v>151</v>
      </c>
      <c r="I21" s="142">
        <v>1477.0000000000002</v>
      </c>
      <c r="J21" s="142">
        <v>1685.0000000000009</v>
      </c>
      <c r="K21" s="142">
        <v>700</v>
      </c>
      <c r="L21" s="142">
        <v>787</v>
      </c>
      <c r="M21" s="142">
        <v>2279</v>
      </c>
      <c r="N21" s="142">
        <v>364.00000000000006</v>
      </c>
      <c r="O21" s="142">
        <v>2559.0000000000005</v>
      </c>
      <c r="P21" s="142">
        <v>623.99999999999989</v>
      </c>
      <c r="Q21" s="142">
        <v>3387.0000000000014</v>
      </c>
      <c r="R21" s="142">
        <v>1033.0000000000002</v>
      </c>
      <c r="S21" s="142">
        <v>2178</v>
      </c>
      <c r="T21" s="142">
        <v>156.00000000000003</v>
      </c>
      <c r="U21" s="142">
        <v>474</v>
      </c>
      <c r="V21" s="142">
        <v>165.99999999999997</v>
      </c>
      <c r="W21" s="142">
        <v>173</v>
      </c>
      <c r="X21" s="143">
        <v>19356</v>
      </c>
      <c r="Y21" s="283">
        <v>1.8598884066955983E-3</v>
      </c>
      <c r="Z21" s="284">
        <v>5.4246745195288279E-3</v>
      </c>
      <c r="AA21" s="284">
        <v>1.26575738789006E-2</v>
      </c>
      <c r="AB21" s="284">
        <v>1.9993800371977677E-2</v>
      </c>
      <c r="AC21" s="284">
        <v>2.0148791072535647E-2</v>
      </c>
      <c r="AD21" s="284">
        <v>7.8011985947509816E-3</v>
      </c>
      <c r="AE21" s="284">
        <v>7.6307088241372195E-2</v>
      </c>
      <c r="AF21" s="284">
        <v>8.705311014672458E-2</v>
      </c>
      <c r="AG21" s="284">
        <v>3.6164496796858854E-2</v>
      </c>
      <c r="AH21" s="284">
        <v>4.0659227113039882E-2</v>
      </c>
      <c r="AI21" s="284">
        <v>0.1177412688572019</v>
      </c>
      <c r="AJ21" s="284">
        <v>1.8805538334366607E-2</v>
      </c>
      <c r="AK21" s="284">
        <v>0.13220706757594547</v>
      </c>
      <c r="AL21" s="284">
        <v>3.2238065716057029E-2</v>
      </c>
      <c r="AM21" s="284">
        <v>0.17498450092994428</v>
      </c>
      <c r="AN21" s="284">
        <v>5.3368464558793148E-2</v>
      </c>
      <c r="AO21" s="284">
        <v>0.1125232486050837</v>
      </c>
      <c r="AP21" s="284">
        <v>8.0595164290142608E-3</v>
      </c>
      <c r="AQ21" s="284">
        <v>2.4488530688158712E-2</v>
      </c>
      <c r="AR21" s="284">
        <v>8.5761520975408123E-3</v>
      </c>
      <c r="AS21" s="284">
        <v>8.9377970655094025E-3</v>
      </c>
      <c r="AT21" s="285">
        <v>1</v>
      </c>
      <c r="AU21" s="139"/>
    </row>
    <row r="22" spans="1:47" s="140" customFormat="1">
      <c r="A22" s="392"/>
      <c r="B22" s="222" t="s">
        <v>43</v>
      </c>
      <c r="C22" s="141">
        <v>16</v>
      </c>
      <c r="D22" s="142">
        <v>46</v>
      </c>
      <c r="E22" s="142">
        <v>681.00000000000034</v>
      </c>
      <c r="F22" s="142">
        <v>1360</v>
      </c>
      <c r="G22" s="142">
        <v>919.99999999999989</v>
      </c>
      <c r="H22" s="142">
        <v>426.99999999999989</v>
      </c>
      <c r="I22" s="142">
        <v>3528.0000000000009</v>
      </c>
      <c r="J22" s="142">
        <v>2186.0000000000009</v>
      </c>
      <c r="K22" s="142">
        <v>641.00000000000011</v>
      </c>
      <c r="L22" s="142">
        <v>880.00000000000011</v>
      </c>
      <c r="M22" s="142">
        <v>8516.9999999999982</v>
      </c>
      <c r="N22" s="142">
        <v>798.99999999999966</v>
      </c>
      <c r="O22" s="142">
        <v>3474.0000000000005</v>
      </c>
      <c r="P22" s="142">
        <v>2194.0000000000005</v>
      </c>
      <c r="Q22" s="142">
        <v>11490.000000000002</v>
      </c>
      <c r="R22" s="142">
        <v>1449.0000000000002</v>
      </c>
      <c r="S22" s="142">
        <v>2852.0000000000009</v>
      </c>
      <c r="T22" s="142">
        <v>226.00000000000003</v>
      </c>
      <c r="U22" s="142">
        <v>919.00000000000023</v>
      </c>
      <c r="V22" s="142">
        <v>464.00000000000006</v>
      </c>
      <c r="W22" s="142">
        <v>661</v>
      </c>
      <c r="X22" s="143">
        <v>43730.000000000029</v>
      </c>
      <c r="Y22" s="283">
        <v>3.6588154584953097E-4</v>
      </c>
      <c r="Z22" s="284">
        <v>1.0519094443174016E-3</v>
      </c>
      <c r="AA22" s="284">
        <v>1.557283329522067E-2</v>
      </c>
      <c r="AB22" s="284">
        <v>3.1099931397210134E-2</v>
      </c>
      <c r="AC22" s="284">
        <v>2.1038188886348029E-2</v>
      </c>
      <c r="AD22" s="284">
        <v>9.7644637548593548E-3</v>
      </c>
      <c r="AE22" s="284">
        <v>8.0676880859821595E-2</v>
      </c>
      <c r="AF22" s="284">
        <v>4.9988566201692189E-2</v>
      </c>
      <c r="AG22" s="284">
        <v>1.4658129430596837E-2</v>
      </c>
      <c r="AH22" s="284">
        <v>2.0123485021724206E-2</v>
      </c>
      <c r="AI22" s="284">
        <v>0.19476332037502841</v>
      </c>
      <c r="AJ22" s="284">
        <v>1.8271209695860945E-2</v>
      </c>
      <c r="AK22" s="284">
        <v>7.9442030642579417E-2</v>
      </c>
      <c r="AL22" s="284">
        <v>5.0171506974616947E-2</v>
      </c>
      <c r="AM22" s="284">
        <v>0.26274868511319449</v>
      </c>
      <c r="AN22" s="284">
        <v>3.3135147495998156E-2</v>
      </c>
      <c r="AO22" s="284">
        <v>6.521838554767892E-2</v>
      </c>
      <c r="AP22" s="284">
        <v>5.1680768351246254E-3</v>
      </c>
      <c r="AQ22" s="284">
        <v>2.1015321289732439E-2</v>
      </c>
      <c r="AR22" s="284">
        <v>1.0610564829636399E-2</v>
      </c>
      <c r="AS22" s="284">
        <v>1.5115481362908748E-2</v>
      </c>
      <c r="AT22" s="285">
        <v>1</v>
      </c>
      <c r="AU22" s="139"/>
    </row>
    <row r="23" spans="1:47" s="140" customFormat="1">
      <c r="A23" s="392"/>
      <c r="B23" s="222" t="s">
        <v>44</v>
      </c>
      <c r="C23" s="141">
        <v>0</v>
      </c>
      <c r="D23" s="142">
        <v>0</v>
      </c>
      <c r="E23" s="142">
        <v>146</v>
      </c>
      <c r="F23" s="142">
        <v>189.00000000000003</v>
      </c>
      <c r="G23" s="142">
        <v>255</v>
      </c>
      <c r="H23" s="142">
        <v>130.00000000000003</v>
      </c>
      <c r="I23" s="142">
        <v>2951</v>
      </c>
      <c r="J23" s="142">
        <v>1681.0000000000005</v>
      </c>
      <c r="K23" s="142">
        <v>278</v>
      </c>
      <c r="L23" s="142">
        <v>204</v>
      </c>
      <c r="M23" s="142">
        <v>424.99999999999994</v>
      </c>
      <c r="N23" s="142">
        <v>315</v>
      </c>
      <c r="O23" s="142">
        <v>761.99999999999977</v>
      </c>
      <c r="P23" s="142">
        <v>336</v>
      </c>
      <c r="Q23" s="142">
        <v>2828</v>
      </c>
      <c r="R23" s="142">
        <v>529</v>
      </c>
      <c r="S23" s="142">
        <v>5175.0000000000018</v>
      </c>
      <c r="T23" s="142">
        <v>193.00000000000003</v>
      </c>
      <c r="U23" s="142">
        <v>459.99999999999989</v>
      </c>
      <c r="V23" s="142">
        <v>129.00000000000003</v>
      </c>
      <c r="W23" s="142">
        <v>200.00000000000009</v>
      </c>
      <c r="X23" s="143">
        <v>17186.000000000011</v>
      </c>
      <c r="Y23" s="283">
        <v>0</v>
      </c>
      <c r="Z23" s="284">
        <v>0</v>
      </c>
      <c r="AA23" s="284">
        <v>8.4952868613988076E-3</v>
      </c>
      <c r="AB23" s="284">
        <v>1.0997323402769691E-2</v>
      </c>
      <c r="AC23" s="284">
        <v>1.4837658559292437E-2</v>
      </c>
      <c r="AD23" s="284">
        <v>7.5642965204235973E-3</v>
      </c>
      <c r="AE23" s="284">
        <v>0.17170953101361563</v>
      </c>
      <c r="AF23" s="284">
        <v>9.7812172698708219E-2</v>
      </c>
      <c r="AG23" s="284">
        <v>1.6175957174444304E-2</v>
      </c>
      <c r="AH23" s="284">
        <v>1.1870126847433951E-2</v>
      </c>
      <c r="AI23" s="284">
        <v>2.4729430932154059E-2</v>
      </c>
      <c r="AJ23" s="284">
        <v>1.832887233794948E-2</v>
      </c>
      <c r="AK23" s="284">
        <v>4.4338414988944447E-2</v>
      </c>
      <c r="AL23" s="284">
        <v>1.9550797160479447E-2</v>
      </c>
      <c r="AM23" s="284">
        <v>0.16455254276736869</v>
      </c>
      <c r="AN23" s="284">
        <v>3.078086814849294E-2</v>
      </c>
      <c r="AO23" s="284">
        <v>0.30111718840917018</v>
      </c>
      <c r="AP23" s="284">
        <v>1.1230070988013494E-2</v>
      </c>
      <c r="AQ23" s="284">
        <v>2.6765972303037334E-2</v>
      </c>
      <c r="AR23" s="284">
        <v>7.5061096241126465E-3</v>
      </c>
      <c r="AS23" s="284">
        <v>1.1637379262190153E-2</v>
      </c>
      <c r="AT23" s="285">
        <v>1</v>
      </c>
      <c r="AU23" s="139"/>
    </row>
    <row r="24" spans="1:47" s="140" customFormat="1">
      <c r="A24" s="392"/>
      <c r="B24" s="223" t="s">
        <v>54</v>
      </c>
      <c r="C24" s="211">
        <v>9</v>
      </c>
      <c r="D24" s="212">
        <v>25</v>
      </c>
      <c r="E24" s="212">
        <v>197</v>
      </c>
      <c r="F24" s="212">
        <v>6</v>
      </c>
      <c r="G24" s="212">
        <v>300.99999999999994</v>
      </c>
      <c r="H24" s="212">
        <v>116.00000000000001</v>
      </c>
      <c r="I24" s="212">
        <v>1951.0000000000005</v>
      </c>
      <c r="J24" s="212">
        <v>1588.9999999999998</v>
      </c>
      <c r="K24" s="212">
        <v>293</v>
      </c>
      <c r="L24" s="212">
        <v>425.99999999999994</v>
      </c>
      <c r="M24" s="212">
        <v>1743.9999999999998</v>
      </c>
      <c r="N24" s="212">
        <v>439</v>
      </c>
      <c r="O24" s="212">
        <v>1423</v>
      </c>
      <c r="P24" s="212">
        <v>673.00000000000011</v>
      </c>
      <c r="Q24" s="212">
        <v>3079.9999999999991</v>
      </c>
      <c r="R24" s="212">
        <v>863.99999999999977</v>
      </c>
      <c r="S24" s="212">
        <v>4178</v>
      </c>
      <c r="T24" s="212">
        <v>161</v>
      </c>
      <c r="U24" s="212">
        <v>528.00000000000011</v>
      </c>
      <c r="V24" s="212">
        <v>139.00000000000003</v>
      </c>
      <c r="W24" s="212">
        <v>173.99999999999997</v>
      </c>
      <c r="X24" s="213">
        <v>18316</v>
      </c>
      <c r="Y24" s="286">
        <v>4.9137366237169691E-4</v>
      </c>
      <c r="Z24" s="287">
        <v>1.3649268399213803E-3</v>
      </c>
      <c r="AA24" s="287">
        <v>1.0755623498580476E-2</v>
      </c>
      <c r="AB24" s="287">
        <v>3.2758244158113123E-4</v>
      </c>
      <c r="AC24" s="287">
        <v>1.6433719152653414E-2</v>
      </c>
      <c r="AD24" s="287">
        <v>6.3332605372352054E-3</v>
      </c>
      <c r="AE24" s="287">
        <v>0.10651889058746454</v>
      </c>
      <c r="AF24" s="287">
        <v>8.6754749945402915E-2</v>
      </c>
      <c r="AG24" s="287">
        <v>1.5996942563878576E-2</v>
      </c>
      <c r="AH24" s="287">
        <v>2.3258353352260317E-2</v>
      </c>
      <c r="AI24" s="287">
        <v>9.5217296352915468E-2</v>
      </c>
      <c r="AJ24" s="287">
        <v>2.3968115309019437E-2</v>
      </c>
      <c r="AK24" s="287">
        <v>7.7691635728324965E-2</v>
      </c>
      <c r="AL24" s="287">
        <v>3.6743830530683565E-2</v>
      </c>
      <c r="AM24" s="287">
        <v>0.168158986678314</v>
      </c>
      <c r="AN24" s="287">
        <v>4.7171871587682886E-2</v>
      </c>
      <c r="AO24" s="287">
        <v>0.22810657348766106</v>
      </c>
      <c r="AP24" s="287">
        <v>8.7901288490936889E-3</v>
      </c>
      <c r="AQ24" s="287">
        <v>2.8827254859139555E-2</v>
      </c>
      <c r="AR24" s="287">
        <v>7.5889932299628756E-3</v>
      </c>
      <c r="AS24" s="287">
        <v>9.499890805852805E-3</v>
      </c>
      <c r="AT24" s="288">
        <v>0.99999999999999978</v>
      </c>
      <c r="AU24" s="139"/>
    </row>
    <row r="25" spans="1:47" s="140" customFormat="1">
      <c r="A25" s="393"/>
      <c r="B25" s="207" t="s">
        <v>183</v>
      </c>
      <c r="C25" s="218">
        <f>SUM(C19:C24)</f>
        <v>71</v>
      </c>
      <c r="D25" s="214">
        <f t="shared" ref="D25:W25" si="2">SUM(D19:D24)</f>
        <v>185</v>
      </c>
      <c r="E25" s="214">
        <f t="shared" si="2"/>
        <v>2123.0000000000005</v>
      </c>
      <c r="F25" s="214">
        <f t="shared" si="2"/>
        <v>2247</v>
      </c>
      <c r="G25" s="214">
        <f t="shared" si="2"/>
        <v>2648</v>
      </c>
      <c r="H25" s="214">
        <f t="shared" si="2"/>
        <v>1030</v>
      </c>
      <c r="I25" s="214">
        <f t="shared" si="2"/>
        <v>12611</v>
      </c>
      <c r="J25" s="214">
        <f t="shared" si="2"/>
        <v>8443.0000000000018</v>
      </c>
      <c r="K25" s="214">
        <f t="shared" si="2"/>
        <v>2328</v>
      </c>
      <c r="L25" s="214">
        <f t="shared" si="2"/>
        <v>2603</v>
      </c>
      <c r="M25" s="214">
        <f t="shared" si="2"/>
        <v>13839.999999999998</v>
      </c>
      <c r="N25" s="214">
        <f t="shared" si="2"/>
        <v>2475</v>
      </c>
      <c r="O25" s="214">
        <f t="shared" si="2"/>
        <v>9482</v>
      </c>
      <c r="P25" s="214">
        <f t="shared" si="2"/>
        <v>5161</v>
      </c>
      <c r="Q25" s="214">
        <f t="shared" si="2"/>
        <v>24135.000000000004</v>
      </c>
      <c r="R25" s="214">
        <f t="shared" si="2"/>
        <v>5113</v>
      </c>
      <c r="S25" s="214">
        <f t="shared" si="2"/>
        <v>24534.000000000007</v>
      </c>
      <c r="T25" s="214">
        <f t="shared" si="2"/>
        <v>966</v>
      </c>
      <c r="U25" s="214">
        <f t="shared" si="2"/>
        <v>3242</v>
      </c>
      <c r="V25" s="214">
        <f t="shared" si="2"/>
        <v>1159</v>
      </c>
      <c r="W25" s="214">
        <f t="shared" si="2"/>
        <v>1610</v>
      </c>
      <c r="X25" s="215">
        <f>SUM(X19:X24)</f>
        <v>126006.00000000006</v>
      </c>
      <c r="Y25" s="176">
        <f>C25/$X25</f>
        <v>5.6346523181435783E-4</v>
      </c>
      <c r="Z25" s="177">
        <f t="shared" ref="Z25:AS25" si="3">D25/$X25</f>
        <v>1.4681840547275519E-3</v>
      </c>
      <c r="AA25" s="177">
        <f t="shared" si="3"/>
        <v>1.6848404044251857E-2</v>
      </c>
      <c r="AB25" s="177">
        <f t="shared" si="3"/>
        <v>1.783248416742059E-2</v>
      </c>
      <c r="AC25" s="177">
        <f t="shared" si="3"/>
        <v>2.1014872307667878E-2</v>
      </c>
      <c r="AD25" s="177">
        <f t="shared" si="3"/>
        <v>8.1742139263209657E-3</v>
      </c>
      <c r="AE25" s="177">
        <f t="shared" si="3"/>
        <v>0.10008253575226572</v>
      </c>
      <c r="AF25" s="177">
        <f t="shared" si="3"/>
        <v>6.7004745805755259E-2</v>
      </c>
      <c r="AG25" s="177">
        <f t="shared" si="3"/>
        <v>1.8475310699490492E-2</v>
      </c>
      <c r="AH25" s="177">
        <f t="shared" si="3"/>
        <v>2.0657746456517936E-2</v>
      </c>
      <c r="AI25" s="177">
        <f t="shared" si="3"/>
        <v>0.10983603955367198</v>
      </c>
      <c r="AJ25" s="177">
        <f t="shared" si="3"/>
        <v>1.964192181324698E-2</v>
      </c>
      <c r="AK25" s="177">
        <f t="shared" si="3"/>
        <v>7.5250384902306205E-2</v>
      </c>
      <c r="AL25" s="177">
        <f t="shared" si="3"/>
        <v>4.0958367061885922E-2</v>
      </c>
      <c r="AM25" s="177">
        <f t="shared" si="3"/>
        <v>0.19153849816675392</v>
      </c>
      <c r="AN25" s="177">
        <f t="shared" si="3"/>
        <v>4.0577432820659315E-2</v>
      </c>
      <c r="AO25" s="177">
        <f t="shared" si="3"/>
        <v>0.19470501404695012</v>
      </c>
      <c r="AP25" s="177">
        <f t="shared" si="3"/>
        <v>7.6663016046854878E-3</v>
      </c>
      <c r="AQ25" s="177">
        <f t="shared" si="3"/>
        <v>2.5728933542847155E-2</v>
      </c>
      <c r="AR25" s="177">
        <f t="shared" si="3"/>
        <v>9.1979746996174745E-3</v>
      </c>
      <c r="AS25" s="177">
        <f t="shared" si="3"/>
        <v>1.2777169341142479E-2</v>
      </c>
      <c r="AT25" s="210">
        <f>SUM(Y25:AS25)</f>
        <v>0.99999999999999967</v>
      </c>
      <c r="AU25" s="139"/>
    </row>
    <row r="26" spans="1:47" s="140" customFormat="1">
      <c r="A26" s="29"/>
      <c r="B26" s="224"/>
      <c r="C26" s="217"/>
      <c r="D26" s="11"/>
      <c r="E26" s="11"/>
      <c r="F26" s="11"/>
      <c r="G26" s="11"/>
      <c r="H26" s="11"/>
      <c r="I26" s="11"/>
      <c r="J26" s="11"/>
      <c r="K26" s="11"/>
      <c r="L26" s="11"/>
      <c r="M26" s="11"/>
      <c r="N26" s="11"/>
      <c r="O26" s="11"/>
      <c r="P26" s="11"/>
      <c r="Q26" s="11"/>
      <c r="R26" s="11"/>
      <c r="S26" s="11"/>
      <c r="T26" s="11"/>
      <c r="U26" s="11"/>
      <c r="V26" s="11"/>
      <c r="W26" s="11"/>
      <c r="X26" s="11"/>
      <c r="Y26" s="280"/>
      <c r="Z26" s="281"/>
      <c r="AA26" s="281"/>
      <c r="AB26" s="281"/>
      <c r="AC26" s="281"/>
      <c r="AD26" s="281"/>
      <c r="AE26" s="281"/>
      <c r="AF26" s="281"/>
      <c r="AG26" s="281"/>
      <c r="AH26" s="281"/>
      <c r="AI26" s="281"/>
      <c r="AJ26" s="281"/>
      <c r="AK26" s="281"/>
      <c r="AL26" s="281"/>
      <c r="AM26" s="281"/>
      <c r="AN26" s="281"/>
      <c r="AO26" s="281"/>
      <c r="AP26" s="281"/>
      <c r="AQ26" s="281"/>
      <c r="AR26" s="281"/>
      <c r="AS26" s="281"/>
      <c r="AT26" s="282"/>
      <c r="AU26" s="139"/>
    </row>
    <row r="27" spans="1:47" s="140" customFormat="1">
      <c r="A27" s="200" t="s">
        <v>58</v>
      </c>
      <c r="B27" s="222" t="s">
        <v>23</v>
      </c>
      <c r="C27" s="141">
        <v>0</v>
      </c>
      <c r="D27" s="142">
        <v>0.78</v>
      </c>
      <c r="E27" s="142">
        <v>180.86000000000004</v>
      </c>
      <c r="F27" s="142">
        <v>8.7799999999999994</v>
      </c>
      <c r="G27" s="142">
        <v>110.53999999999999</v>
      </c>
      <c r="H27" s="142">
        <v>81.47999999999999</v>
      </c>
      <c r="I27" s="142">
        <v>1729.98</v>
      </c>
      <c r="J27" s="142">
        <v>926.4</v>
      </c>
      <c r="K27" s="142">
        <v>246.63999999999996</v>
      </c>
      <c r="L27" s="142">
        <v>99.560000000000016</v>
      </c>
      <c r="M27" s="142">
        <v>526.78000000000009</v>
      </c>
      <c r="N27" s="142">
        <v>331.63</v>
      </c>
      <c r="O27" s="142">
        <v>550.32999999999981</v>
      </c>
      <c r="P27" s="142">
        <v>423.61000000000013</v>
      </c>
      <c r="Q27" s="142">
        <v>1288.4599999999998</v>
      </c>
      <c r="R27" s="142">
        <v>996.84000000000015</v>
      </c>
      <c r="S27" s="142">
        <v>1438.41</v>
      </c>
      <c r="T27" s="142">
        <v>156</v>
      </c>
      <c r="U27" s="142">
        <v>282.63</v>
      </c>
      <c r="V27" s="142">
        <v>94.82</v>
      </c>
      <c r="W27" s="142">
        <v>171.47999999999996</v>
      </c>
      <c r="X27" s="143">
        <v>9646.0100000000057</v>
      </c>
      <c r="Y27" s="283">
        <v>0</v>
      </c>
      <c r="Z27" s="284">
        <v>8.0862449862689295E-5</v>
      </c>
      <c r="AA27" s="284">
        <v>1.8749721387392292E-2</v>
      </c>
      <c r="AB27" s="284">
        <v>9.1022090999283586E-4</v>
      </c>
      <c r="AC27" s="284">
        <v>1.1459660522848299E-2</v>
      </c>
      <c r="AD27" s="284">
        <v>8.4470159164255418E-3</v>
      </c>
      <c r="AE27" s="284">
        <v>0.17934669360699387</v>
      </c>
      <c r="AF27" s="284">
        <v>9.6039709683070976E-2</v>
      </c>
      <c r="AG27" s="284">
        <v>2.5569121325812415E-2</v>
      </c>
      <c r="AH27" s="284">
        <v>1.0321366036319677E-2</v>
      </c>
      <c r="AI27" s="284">
        <v>5.4611181203419838E-2</v>
      </c>
      <c r="AJ27" s="284">
        <v>3.4380018266620065E-2</v>
      </c>
      <c r="AK27" s="284">
        <v>5.7052605170427928E-2</v>
      </c>
      <c r="AL27" s="284">
        <v>4.3915567161966436E-2</v>
      </c>
      <c r="AM27" s="284">
        <v>0.13357440019241107</v>
      </c>
      <c r="AN27" s="284">
        <v>0.10334221092451693</v>
      </c>
      <c r="AO27" s="284">
        <v>0.14911968782947552</v>
      </c>
      <c r="AP27" s="284">
        <v>1.6172489972537857E-2</v>
      </c>
      <c r="AQ27" s="284">
        <v>2.9300197698322917E-2</v>
      </c>
      <c r="AR27" s="284">
        <v>9.8299711486925616E-3</v>
      </c>
      <c r="AS27" s="284">
        <v>1.7777298592889689E-2</v>
      </c>
      <c r="AT27" s="285">
        <v>1</v>
      </c>
      <c r="AU27" s="139"/>
    </row>
    <row r="28" spans="1:47" s="140" customFormat="1">
      <c r="A28" s="201"/>
      <c r="B28" s="222" t="s">
        <v>25</v>
      </c>
      <c r="C28" s="141">
        <v>3</v>
      </c>
      <c r="D28" s="142">
        <v>0</v>
      </c>
      <c r="E28" s="142">
        <v>97.000000000000014</v>
      </c>
      <c r="F28" s="142">
        <v>87</v>
      </c>
      <c r="G28" s="142">
        <v>64</v>
      </c>
      <c r="H28" s="142">
        <v>71</v>
      </c>
      <c r="I28" s="142">
        <v>1969.0000000000002</v>
      </c>
      <c r="J28" s="142">
        <v>908</v>
      </c>
      <c r="K28" s="142">
        <v>229.00000000000003</v>
      </c>
      <c r="L28" s="142">
        <v>121.99999999999999</v>
      </c>
      <c r="M28" s="142">
        <v>362.00000000000006</v>
      </c>
      <c r="N28" s="142">
        <v>222.00000000000003</v>
      </c>
      <c r="O28" s="142">
        <v>212</v>
      </c>
      <c r="P28" s="142">
        <v>358</v>
      </c>
      <c r="Q28" s="142">
        <v>1331</v>
      </c>
      <c r="R28" s="142">
        <v>621</v>
      </c>
      <c r="S28" s="142">
        <v>2642</v>
      </c>
      <c r="T28" s="142">
        <v>87.000000000000028</v>
      </c>
      <c r="U28" s="142">
        <v>325</v>
      </c>
      <c r="V28" s="142">
        <v>75.000000000000014</v>
      </c>
      <c r="W28" s="142">
        <v>148</v>
      </c>
      <c r="X28" s="143">
        <v>9933.0000000000073</v>
      </c>
      <c r="Y28" s="283">
        <v>3.0202355783751111E-4</v>
      </c>
      <c r="Z28" s="284">
        <v>0</v>
      </c>
      <c r="AA28" s="284">
        <v>9.7654283700795274E-3</v>
      </c>
      <c r="AB28" s="284">
        <v>8.7586831772878213E-3</v>
      </c>
      <c r="AC28" s="284">
        <v>6.4431692338669036E-3</v>
      </c>
      <c r="AD28" s="284">
        <v>7.1478908688210963E-3</v>
      </c>
      <c r="AE28" s="284">
        <v>0.19822812846068646</v>
      </c>
      <c r="AF28" s="284">
        <v>9.1412463505486694E-2</v>
      </c>
      <c r="AG28" s="284">
        <v>2.3054464914930017E-2</v>
      </c>
      <c r="AH28" s="284">
        <v>1.2282291352058784E-2</v>
      </c>
      <c r="AI28" s="284">
        <v>3.6444175979059676E-2</v>
      </c>
      <c r="AJ28" s="284">
        <v>2.2349743279975826E-2</v>
      </c>
      <c r="AK28" s="284">
        <v>2.1342998087184119E-2</v>
      </c>
      <c r="AL28" s="284">
        <v>3.6041477901942995E-2</v>
      </c>
      <c r="AM28" s="284">
        <v>0.13399778516057576</v>
      </c>
      <c r="AN28" s="284">
        <v>6.2518876472364801E-2</v>
      </c>
      <c r="AO28" s="284">
        <v>0.26598207993556811</v>
      </c>
      <c r="AP28" s="284">
        <v>8.7586831772878248E-3</v>
      </c>
      <c r="AQ28" s="284">
        <v>3.2719218765730369E-2</v>
      </c>
      <c r="AR28" s="284">
        <v>7.5505889459377791E-3</v>
      </c>
      <c r="AS28" s="284">
        <v>1.4899828853317214E-2</v>
      </c>
      <c r="AT28" s="285">
        <v>1</v>
      </c>
      <c r="AU28" s="139"/>
    </row>
    <row r="29" spans="1:47" s="140" customFormat="1">
      <c r="A29" s="201"/>
      <c r="B29" s="222" t="s">
        <v>26</v>
      </c>
      <c r="C29" s="141">
        <v>3</v>
      </c>
      <c r="D29" s="142">
        <v>10</v>
      </c>
      <c r="E29" s="142">
        <v>193.00000000000003</v>
      </c>
      <c r="F29" s="142">
        <v>0</v>
      </c>
      <c r="G29" s="142">
        <v>200.99999999999997</v>
      </c>
      <c r="H29" s="142">
        <v>254</v>
      </c>
      <c r="I29" s="142">
        <v>2970</v>
      </c>
      <c r="J29" s="142">
        <v>879.00000000000011</v>
      </c>
      <c r="K29" s="142">
        <v>249.00000000000003</v>
      </c>
      <c r="L29" s="142">
        <v>210</v>
      </c>
      <c r="M29" s="142">
        <v>501</v>
      </c>
      <c r="N29" s="142">
        <v>242</v>
      </c>
      <c r="O29" s="142">
        <v>1030.0000000000002</v>
      </c>
      <c r="P29" s="142">
        <v>680</v>
      </c>
      <c r="Q29" s="142">
        <v>520</v>
      </c>
      <c r="R29" s="142">
        <v>376.99999999999983</v>
      </c>
      <c r="S29" s="142">
        <v>1259.9999999999998</v>
      </c>
      <c r="T29" s="142">
        <v>438.99999999999989</v>
      </c>
      <c r="U29" s="142">
        <v>387.99999999999994</v>
      </c>
      <c r="V29" s="142">
        <v>145.99999999999997</v>
      </c>
      <c r="W29" s="142">
        <v>136</v>
      </c>
      <c r="X29" s="143">
        <v>10688.000000000009</v>
      </c>
      <c r="Y29" s="283">
        <v>2.8068862275449079E-4</v>
      </c>
      <c r="Z29" s="284">
        <v>9.356287425149693E-4</v>
      </c>
      <c r="AA29" s="284">
        <v>1.805763473053891E-2</v>
      </c>
      <c r="AB29" s="284">
        <v>0</v>
      </c>
      <c r="AC29" s="284">
        <v>1.8806137724550878E-2</v>
      </c>
      <c r="AD29" s="284">
        <v>2.3764970059880219E-2</v>
      </c>
      <c r="AE29" s="284">
        <v>0.27788173652694587</v>
      </c>
      <c r="AF29" s="284">
        <v>8.2241766467065811E-2</v>
      </c>
      <c r="AG29" s="284">
        <v>2.3297155688622739E-2</v>
      </c>
      <c r="AH29" s="284">
        <v>1.9648203592814356E-2</v>
      </c>
      <c r="AI29" s="284">
        <v>4.6874999999999958E-2</v>
      </c>
      <c r="AJ29" s="284">
        <v>2.2642215568862256E-2</v>
      </c>
      <c r="AK29" s="284">
        <v>9.636976047904186E-2</v>
      </c>
      <c r="AL29" s="284">
        <v>6.362275449101791E-2</v>
      </c>
      <c r="AM29" s="284">
        <v>4.8652694610778403E-2</v>
      </c>
      <c r="AN29" s="284">
        <v>3.5273203592814328E-2</v>
      </c>
      <c r="AO29" s="284">
        <v>0.11788922155688611</v>
      </c>
      <c r="AP29" s="284">
        <v>4.1074101796407143E-2</v>
      </c>
      <c r="AQ29" s="284">
        <v>3.6302395209580805E-2</v>
      </c>
      <c r="AR29" s="284">
        <v>1.3660179640718549E-2</v>
      </c>
      <c r="AS29" s="284">
        <v>1.2724550898203582E-2</v>
      </c>
      <c r="AT29" s="285">
        <v>1</v>
      </c>
      <c r="AU29" s="139"/>
    </row>
    <row r="30" spans="1:47" s="140" customFormat="1">
      <c r="A30" s="201"/>
      <c r="B30" s="222" t="s">
        <v>27</v>
      </c>
      <c r="C30" s="141">
        <v>0</v>
      </c>
      <c r="D30" s="142">
        <v>3</v>
      </c>
      <c r="E30" s="142">
        <v>737</v>
      </c>
      <c r="F30" s="142">
        <v>30</v>
      </c>
      <c r="G30" s="142">
        <v>242</v>
      </c>
      <c r="H30" s="142">
        <v>1015.0000000000001</v>
      </c>
      <c r="I30" s="142">
        <v>2408</v>
      </c>
      <c r="J30" s="142">
        <v>287.00000000000006</v>
      </c>
      <c r="K30" s="142">
        <v>88</v>
      </c>
      <c r="L30" s="142">
        <v>181</v>
      </c>
      <c r="M30" s="142">
        <v>196.99999999999997</v>
      </c>
      <c r="N30" s="142">
        <v>82</v>
      </c>
      <c r="O30" s="142">
        <v>681</v>
      </c>
      <c r="P30" s="142">
        <v>172</v>
      </c>
      <c r="Q30" s="142">
        <v>67</v>
      </c>
      <c r="R30" s="142">
        <v>292</v>
      </c>
      <c r="S30" s="142">
        <v>318</v>
      </c>
      <c r="T30" s="142">
        <v>53</v>
      </c>
      <c r="U30" s="142">
        <v>230</v>
      </c>
      <c r="V30" s="142">
        <v>99</v>
      </c>
      <c r="W30" s="142">
        <v>62</v>
      </c>
      <c r="X30" s="143">
        <v>7244.0000000000045</v>
      </c>
      <c r="Y30" s="283">
        <v>0</v>
      </c>
      <c r="Z30" s="284">
        <v>4.1413583655438955E-4</v>
      </c>
      <c r="AA30" s="284">
        <v>0.10173937051352837</v>
      </c>
      <c r="AB30" s="284">
        <v>4.1413583655438959E-3</v>
      </c>
      <c r="AC30" s="284">
        <v>3.3406957482054092E-2</v>
      </c>
      <c r="AD30" s="284">
        <v>0.14011595803423516</v>
      </c>
      <c r="AE30" s="284">
        <v>0.33241303147432338</v>
      </c>
      <c r="AF30" s="284">
        <v>3.9618995030369947E-2</v>
      </c>
      <c r="AG30" s="284">
        <v>1.2147984538928762E-2</v>
      </c>
      <c r="AH30" s="284">
        <v>2.498619547211484E-2</v>
      </c>
      <c r="AI30" s="284">
        <v>2.7194919933738244E-2</v>
      </c>
      <c r="AJ30" s="284">
        <v>1.1319712865819983E-2</v>
      </c>
      <c r="AK30" s="284">
        <v>9.4008834897846436E-2</v>
      </c>
      <c r="AL30" s="284">
        <v>2.3743787962451669E-2</v>
      </c>
      <c r="AM30" s="284">
        <v>9.2490336830480333E-3</v>
      </c>
      <c r="AN30" s="284">
        <v>4.0309221424627249E-2</v>
      </c>
      <c r="AO30" s="284">
        <v>4.3898398674765297E-2</v>
      </c>
      <c r="AP30" s="284">
        <v>7.3163997791275493E-3</v>
      </c>
      <c r="AQ30" s="284">
        <v>3.1750414135836534E-2</v>
      </c>
      <c r="AR30" s="284">
        <v>1.3666482606294857E-2</v>
      </c>
      <c r="AS30" s="284">
        <v>8.5588072887907186E-3</v>
      </c>
      <c r="AT30" s="285">
        <v>1</v>
      </c>
      <c r="AU30" s="139"/>
    </row>
    <row r="31" spans="1:47" s="140" customFormat="1">
      <c r="A31" s="201"/>
      <c r="B31" s="222" t="s">
        <v>28</v>
      </c>
      <c r="C31" s="141">
        <v>0</v>
      </c>
      <c r="D31" s="142">
        <v>3</v>
      </c>
      <c r="E31" s="142">
        <v>107.16000000000001</v>
      </c>
      <c r="F31" s="142">
        <v>11.819999999999999</v>
      </c>
      <c r="G31" s="142">
        <v>206.66000000000003</v>
      </c>
      <c r="H31" s="142">
        <v>619.31999999999994</v>
      </c>
      <c r="I31" s="142">
        <v>1943.96</v>
      </c>
      <c r="J31" s="142">
        <v>607.1</v>
      </c>
      <c r="K31" s="142">
        <v>1246.1999999999996</v>
      </c>
      <c r="L31" s="142">
        <v>439.65999999999997</v>
      </c>
      <c r="M31" s="142">
        <v>380.96</v>
      </c>
      <c r="N31" s="142">
        <v>237.24000000000004</v>
      </c>
      <c r="O31" s="142">
        <v>703.66000000000008</v>
      </c>
      <c r="P31" s="142">
        <v>342.78000000000003</v>
      </c>
      <c r="Q31" s="142">
        <v>635.55999999999995</v>
      </c>
      <c r="R31" s="142">
        <v>658.08000000000015</v>
      </c>
      <c r="S31" s="142">
        <v>1453.44</v>
      </c>
      <c r="T31" s="142">
        <v>40.700000000000003</v>
      </c>
      <c r="U31" s="142">
        <v>265.12</v>
      </c>
      <c r="V31" s="142">
        <v>104.24</v>
      </c>
      <c r="W31" s="142">
        <v>162.94000000000003</v>
      </c>
      <c r="X31" s="143">
        <v>10169.599999999997</v>
      </c>
      <c r="Y31" s="283">
        <v>0</v>
      </c>
      <c r="Z31" s="284">
        <v>2.949968533668975E-4</v>
      </c>
      <c r="AA31" s="284">
        <v>1.0537287602265581E-2</v>
      </c>
      <c r="AB31" s="284">
        <v>1.1622876022655761E-3</v>
      </c>
      <c r="AC31" s="284">
        <v>2.0321349905601017E-2</v>
      </c>
      <c r="AD31" s="284">
        <v>6.0899150409062318E-2</v>
      </c>
      <c r="AE31" s="284">
        <v>0.19115402769037138</v>
      </c>
      <c r="AF31" s="284">
        <v>5.9697529893014495E-2</v>
      </c>
      <c r="AG31" s="284">
        <v>0.12254169288860919</v>
      </c>
      <c r="AH31" s="284">
        <v>4.3232772183763382E-2</v>
      </c>
      <c r="AI31" s="284">
        <v>3.7460667086217758E-2</v>
      </c>
      <c r="AJ31" s="284">
        <v>2.332835116425426E-2</v>
      </c>
      <c r="AK31" s="284">
        <v>6.9192495280050378E-2</v>
      </c>
      <c r="AL31" s="284">
        <v>3.3706340465701715E-2</v>
      </c>
      <c r="AM31" s="284">
        <v>6.2496066708621789E-2</v>
      </c>
      <c r="AN31" s="284">
        <v>6.4710509754562648E-2</v>
      </c>
      <c r="AO31" s="284">
        <v>0.1429200755191945</v>
      </c>
      <c r="AP31" s="284">
        <v>4.0021239773442435E-3</v>
      </c>
      <c r="AQ31" s="284">
        <v>2.6069855254877289E-2</v>
      </c>
      <c r="AR31" s="284">
        <v>1.0250157331655132E-2</v>
      </c>
      <c r="AS31" s="284">
        <v>1.6022262429200764E-2</v>
      </c>
      <c r="AT31" s="285">
        <v>1</v>
      </c>
      <c r="AU31" s="139"/>
    </row>
    <row r="32" spans="1:47" s="140" customFormat="1">
      <c r="A32" s="201"/>
      <c r="B32" s="222" t="s">
        <v>29</v>
      </c>
      <c r="C32" s="141">
        <v>5</v>
      </c>
      <c r="D32" s="142">
        <v>3</v>
      </c>
      <c r="E32" s="142">
        <v>102</v>
      </c>
      <c r="F32" s="142">
        <v>4</v>
      </c>
      <c r="G32" s="142">
        <v>88</v>
      </c>
      <c r="H32" s="142">
        <v>60</v>
      </c>
      <c r="I32" s="142">
        <v>1163</v>
      </c>
      <c r="J32" s="142">
        <v>845</v>
      </c>
      <c r="K32" s="142">
        <v>279</v>
      </c>
      <c r="L32" s="142">
        <v>90</v>
      </c>
      <c r="M32" s="142">
        <v>259</v>
      </c>
      <c r="N32" s="142">
        <v>216</v>
      </c>
      <c r="O32" s="142">
        <v>443.99999999999989</v>
      </c>
      <c r="P32" s="142">
        <v>198</v>
      </c>
      <c r="Q32" s="142">
        <v>1107</v>
      </c>
      <c r="R32" s="142">
        <v>477.00000000000006</v>
      </c>
      <c r="S32" s="142">
        <v>1450.0000000000002</v>
      </c>
      <c r="T32" s="142">
        <v>53</v>
      </c>
      <c r="U32" s="142">
        <v>222.00000000000006</v>
      </c>
      <c r="V32" s="142">
        <v>62</v>
      </c>
      <c r="W32" s="142">
        <v>121</v>
      </c>
      <c r="X32" s="143">
        <v>7248.0000000000045</v>
      </c>
      <c r="Y32" s="283">
        <v>6.8984547461368615E-4</v>
      </c>
      <c r="Z32" s="284">
        <v>4.1390728476821165E-4</v>
      </c>
      <c r="AA32" s="284">
        <v>1.4072847682119196E-2</v>
      </c>
      <c r="AB32" s="284">
        <v>5.518763796909489E-4</v>
      </c>
      <c r="AC32" s="284">
        <v>1.2141280353200876E-2</v>
      </c>
      <c r="AD32" s="284">
        <v>8.2781456953642338E-3</v>
      </c>
      <c r="AE32" s="284">
        <v>0.16045805739514338</v>
      </c>
      <c r="AF32" s="284">
        <v>0.11658388520971295</v>
      </c>
      <c r="AG32" s="284">
        <v>3.8493377483443683E-2</v>
      </c>
      <c r="AH32" s="284">
        <v>1.241721854304635E-2</v>
      </c>
      <c r="AI32" s="284">
        <v>3.5733995584988937E-2</v>
      </c>
      <c r="AJ32" s="284">
        <v>2.980132450331124E-2</v>
      </c>
      <c r="AK32" s="284">
        <v>6.1258278145695309E-2</v>
      </c>
      <c r="AL32" s="284">
        <v>2.731788079470197E-2</v>
      </c>
      <c r="AM32" s="284">
        <v>0.1527317880794701</v>
      </c>
      <c r="AN32" s="284">
        <v>6.5811258278145657E-2</v>
      </c>
      <c r="AO32" s="284">
        <v>0.20005518763796901</v>
      </c>
      <c r="AP32" s="284">
        <v>7.312362030905073E-3</v>
      </c>
      <c r="AQ32" s="284">
        <v>3.0629139072847672E-2</v>
      </c>
      <c r="AR32" s="284">
        <v>8.5540838852097081E-3</v>
      </c>
      <c r="AS32" s="284">
        <v>1.6694260485651202E-2</v>
      </c>
      <c r="AT32" s="285">
        <v>1</v>
      </c>
      <c r="AU32" s="139"/>
    </row>
    <row r="33" spans="1:47" s="140" customFormat="1">
      <c r="A33" s="201"/>
      <c r="B33" s="222" t="s">
        <v>30</v>
      </c>
      <c r="C33" s="141">
        <v>6</v>
      </c>
      <c r="D33" s="142">
        <v>0</v>
      </c>
      <c r="E33" s="142">
        <v>80</v>
      </c>
      <c r="F33" s="142">
        <v>10</v>
      </c>
      <c r="G33" s="142">
        <v>128.99999999999997</v>
      </c>
      <c r="H33" s="142">
        <v>91.000000000000014</v>
      </c>
      <c r="I33" s="142">
        <v>2272.9999999999995</v>
      </c>
      <c r="J33" s="142">
        <v>985.99999999999989</v>
      </c>
      <c r="K33" s="142">
        <v>28.999999999999996</v>
      </c>
      <c r="L33" s="142">
        <v>177.99999999999997</v>
      </c>
      <c r="M33" s="142">
        <v>263</v>
      </c>
      <c r="N33" s="142">
        <v>187</v>
      </c>
      <c r="O33" s="142">
        <v>287.99999999999994</v>
      </c>
      <c r="P33" s="142">
        <v>135</v>
      </c>
      <c r="Q33" s="142">
        <v>504</v>
      </c>
      <c r="R33" s="142">
        <v>474.00000000000006</v>
      </c>
      <c r="S33" s="142">
        <v>811</v>
      </c>
      <c r="T33" s="142">
        <v>149.00000000000003</v>
      </c>
      <c r="U33" s="142">
        <v>326</v>
      </c>
      <c r="V33" s="142">
        <v>56</v>
      </c>
      <c r="W33" s="142">
        <v>80</v>
      </c>
      <c r="X33" s="143">
        <v>7055.0000000000045</v>
      </c>
      <c r="Y33" s="283">
        <v>8.5046066619418796E-4</v>
      </c>
      <c r="Z33" s="284">
        <v>0</v>
      </c>
      <c r="AA33" s="284">
        <v>1.133947554925584E-2</v>
      </c>
      <c r="AB33" s="284">
        <v>1.41743444365698E-3</v>
      </c>
      <c r="AC33" s="284">
        <v>1.8284904323175036E-2</v>
      </c>
      <c r="AD33" s="284">
        <v>1.289865343727852E-2</v>
      </c>
      <c r="AE33" s="284">
        <v>0.32218284904323147</v>
      </c>
      <c r="AF33" s="284">
        <v>0.13975903614457821</v>
      </c>
      <c r="AG33" s="284">
        <v>4.1105598866052412E-3</v>
      </c>
      <c r="AH33" s="284">
        <v>2.523033309709424E-2</v>
      </c>
      <c r="AI33" s="284">
        <v>3.7278525868178571E-2</v>
      </c>
      <c r="AJ33" s="284">
        <v>2.6506024096385524E-2</v>
      </c>
      <c r="AK33" s="284">
        <v>4.0822111977321017E-2</v>
      </c>
      <c r="AL33" s="284">
        <v>1.9135364989369231E-2</v>
      </c>
      <c r="AM33" s="284">
        <v>7.1438695960311785E-2</v>
      </c>
      <c r="AN33" s="284">
        <v>6.7186392629340855E-2</v>
      </c>
      <c r="AO33" s="284">
        <v>0.11495393338058107</v>
      </c>
      <c r="AP33" s="284">
        <v>2.1119773210489006E-2</v>
      </c>
      <c r="AQ33" s="284">
        <v>4.6208362863217549E-2</v>
      </c>
      <c r="AR33" s="284">
        <v>7.9376328844790872E-3</v>
      </c>
      <c r="AS33" s="284">
        <v>1.133947554925584E-2</v>
      </c>
      <c r="AT33" s="285">
        <v>1</v>
      </c>
      <c r="AU33" s="139"/>
    </row>
    <row r="34" spans="1:47" s="140" customFormat="1">
      <c r="A34" s="201"/>
      <c r="B34" s="222" t="s">
        <v>31</v>
      </c>
      <c r="C34" s="141">
        <v>7</v>
      </c>
      <c r="D34" s="142">
        <v>80</v>
      </c>
      <c r="E34" s="142">
        <v>654</v>
      </c>
      <c r="F34" s="142">
        <v>14</v>
      </c>
      <c r="G34" s="142">
        <v>1430.9999999999998</v>
      </c>
      <c r="H34" s="142">
        <v>799.00000000000011</v>
      </c>
      <c r="I34" s="142">
        <v>2989</v>
      </c>
      <c r="J34" s="142">
        <v>1156.0000000000002</v>
      </c>
      <c r="K34" s="142">
        <v>142</v>
      </c>
      <c r="L34" s="142">
        <v>1353.0000000000002</v>
      </c>
      <c r="M34" s="142">
        <v>920.99999999999977</v>
      </c>
      <c r="N34" s="142">
        <v>361</v>
      </c>
      <c r="O34" s="142">
        <v>2879.9999999999995</v>
      </c>
      <c r="P34" s="142">
        <v>773.00000000000023</v>
      </c>
      <c r="Q34" s="142">
        <v>928.99999999999989</v>
      </c>
      <c r="R34" s="142">
        <v>520</v>
      </c>
      <c r="S34" s="142">
        <v>1574.9999999999998</v>
      </c>
      <c r="T34" s="142">
        <v>221.00000000000003</v>
      </c>
      <c r="U34" s="142">
        <v>449.00000000000011</v>
      </c>
      <c r="V34" s="142">
        <v>231</v>
      </c>
      <c r="W34" s="142">
        <v>181.99999999999997</v>
      </c>
      <c r="X34" s="143">
        <v>17667.000000000004</v>
      </c>
      <c r="Y34" s="283">
        <v>3.9621893926529683E-4</v>
      </c>
      <c r="Z34" s="284">
        <v>4.5282164487462492E-3</v>
      </c>
      <c r="AA34" s="284">
        <v>3.7018169468500589E-2</v>
      </c>
      <c r="AB34" s="284">
        <v>7.9243787853059365E-4</v>
      </c>
      <c r="AC34" s="284">
        <v>8.0998471726948518E-2</v>
      </c>
      <c r="AD34" s="284">
        <v>4.522556178185317E-2</v>
      </c>
      <c r="AE34" s="284">
        <v>0.16918548706628173</v>
      </c>
      <c r="AF34" s="284">
        <v>6.543272768438331E-2</v>
      </c>
      <c r="AG34" s="284">
        <v>8.0375841965245921E-3</v>
      </c>
      <c r="AH34" s="284">
        <v>7.6583460689420957E-2</v>
      </c>
      <c r="AI34" s="284">
        <v>5.2131091866191179E-2</v>
      </c>
      <c r="AJ34" s="284">
        <v>2.0433576724967449E-2</v>
      </c>
      <c r="AK34" s="284">
        <v>0.16301579215486495</v>
      </c>
      <c r="AL34" s="284">
        <v>4.3753891436010647E-2</v>
      </c>
      <c r="AM34" s="284">
        <v>5.2583913511065811E-2</v>
      </c>
      <c r="AN34" s="284">
        <v>2.9433406916850618E-2</v>
      </c>
      <c r="AO34" s="284">
        <v>8.9149261334691768E-2</v>
      </c>
      <c r="AP34" s="284">
        <v>1.2509197939661515E-2</v>
      </c>
      <c r="AQ34" s="284">
        <v>2.5414614818588331E-2</v>
      </c>
      <c r="AR34" s="284">
        <v>1.3075224995754794E-2</v>
      </c>
      <c r="AS34" s="284">
        <v>1.0301692420897715E-2</v>
      </c>
      <c r="AT34" s="285">
        <v>1</v>
      </c>
      <c r="AU34" s="139"/>
    </row>
    <row r="35" spans="1:47" s="140" customFormat="1">
      <c r="A35" s="201"/>
      <c r="B35" s="222" t="s">
        <v>33</v>
      </c>
      <c r="C35" s="141">
        <v>3</v>
      </c>
      <c r="D35" s="142">
        <v>0</v>
      </c>
      <c r="E35" s="142">
        <v>47</v>
      </c>
      <c r="F35" s="142">
        <v>0</v>
      </c>
      <c r="G35" s="142">
        <v>89</v>
      </c>
      <c r="H35" s="142">
        <v>32</v>
      </c>
      <c r="I35" s="142">
        <v>605.99999999999977</v>
      </c>
      <c r="J35" s="142">
        <v>501</v>
      </c>
      <c r="K35" s="142">
        <v>44</v>
      </c>
      <c r="L35" s="142">
        <v>15</v>
      </c>
      <c r="M35" s="142">
        <v>189</v>
      </c>
      <c r="N35" s="142">
        <v>171</v>
      </c>
      <c r="O35" s="142">
        <v>276</v>
      </c>
      <c r="P35" s="142">
        <v>82</v>
      </c>
      <c r="Q35" s="142">
        <v>518</v>
      </c>
      <c r="R35" s="142">
        <v>226.99999999999997</v>
      </c>
      <c r="S35" s="142">
        <v>645</v>
      </c>
      <c r="T35" s="142">
        <v>59</v>
      </c>
      <c r="U35" s="142">
        <v>139</v>
      </c>
      <c r="V35" s="142">
        <v>24</v>
      </c>
      <c r="W35" s="142">
        <v>39.999999999999993</v>
      </c>
      <c r="X35" s="143">
        <v>3707.0000000000009</v>
      </c>
      <c r="Y35" s="283">
        <v>8.0927974103048262E-4</v>
      </c>
      <c r="Z35" s="284">
        <v>0</v>
      </c>
      <c r="AA35" s="284">
        <v>1.2678715942810895E-2</v>
      </c>
      <c r="AB35" s="284">
        <v>0</v>
      </c>
      <c r="AC35" s="284">
        <v>2.4008632317237651E-2</v>
      </c>
      <c r="AD35" s="284">
        <v>8.6323172376584819E-3</v>
      </c>
      <c r="AE35" s="284">
        <v>0.16347450768815744</v>
      </c>
      <c r="AF35" s="284">
        <v>0.13514971675209062</v>
      </c>
      <c r="AG35" s="284">
        <v>1.1869436201780412E-2</v>
      </c>
      <c r="AH35" s="284">
        <v>4.0463987051524136E-3</v>
      </c>
      <c r="AI35" s="284">
        <v>5.0984623684920405E-2</v>
      </c>
      <c r="AJ35" s="284">
        <v>4.6128945238737513E-2</v>
      </c>
      <c r="AK35" s="284">
        <v>7.44537361748044E-2</v>
      </c>
      <c r="AL35" s="284">
        <v>2.2120312921499859E-2</v>
      </c>
      <c r="AM35" s="284">
        <v>0.13973563528459668</v>
      </c>
      <c r="AN35" s="284">
        <v>6.1235500404639848E-2</v>
      </c>
      <c r="AO35" s="284">
        <v>0.17399514432155377</v>
      </c>
      <c r="AP35" s="284">
        <v>1.5915834906932824E-2</v>
      </c>
      <c r="AQ35" s="284">
        <v>3.749662800107903E-2</v>
      </c>
      <c r="AR35" s="284">
        <v>6.474237928243861E-3</v>
      </c>
      <c r="AS35" s="284">
        <v>1.0790396547073101E-2</v>
      </c>
      <c r="AT35" s="285">
        <v>1</v>
      </c>
      <c r="AU35" s="139"/>
    </row>
    <row r="36" spans="1:47" s="140" customFormat="1">
      <c r="A36" s="201"/>
      <c r="B36" s="222" t="s">
        <v>36</v>
      </c>
      <c r="C36" s="141">
        <v>9</v>
      </c>
      <c r="D36" s="142">
        <v>0</v>
      </c>
      <c r="E36" s="142">
        <v>229</v>
      </c>
      <c r="F36" s="142">
        <v>6</v>
      </c>
      <c r="G36" s="142">
        <v>182.00000000000006</v>
      </c>
      <c r="H36" s="142">
        <v>139.00000000000003</v>
      </c>
      <c r="I36" s="142">
        <v>2021</v>
      </c>
      <c r="J36" s="142">
        <v>644</v>
      </c>
      <c r="K36" s="142">
        <v>271</v>
      </c>
      <c r="L36" s="142">
        <v>109</v>
      </c>
      <c r="M36" s="142">
        <v>232.00000000000006</v>
      </c>
      <c r="N36" s="142">
        <v>105</v>
      </c>
      <c r="O36" s="142">
        <v>411.99999999999994</v>
      </c>
      <c r="P36" s="142">
        <v>147</v>
      </c>
      <c r="Q36" s="142">
        <v>700.00000000000023</v>
      </c>
      <c r="R36" s="142">
        <v>535</v>
      </c>
      <c r="S36" s="142">
        <v>2303.9999999999995</v>
      </c>
      <c r="T36" s="142">
        <v>130</v>
      </c>
      <c r="U36" s="142">
        <v>314.99999999999994</v>
      </c>
      <c r="V36" s="142">
        <v>76</v>
      </c>
      <c r="W36" s="142">
        <v>80</v>
      </c>
      <c r="X36" s="143">
        <v>8645.9999999999964</v>
      </c>
      <c r="Y36" s="283">
        <v>1.0409437890353925E-3</v>
      </c>
      <c r="Z36" s="284">
        <v>0</v>
      </c>
      <c r="AA36" s="284">
        <v>2.6486236409900544E-2</v>
      </c>
      <c r="AB36" s="284">
        <v>6.9396252602359502E-4</v>
      </c>
      <c r="AC36" s="284">
        <v>2.1050196622715723E-2</v>
      </c>
      <c r="AD36" s="284">
        <v>1.6076798519546621E-2</v>
      </c>
      <c r="AE36" s="284">
        <v>0.23374971084894758</v>
      </c>
      <c r="AF36" s="284">
        <v>7.4485311126532533E-2</v>
      </c>
      <c r="AG36" s="284">
        <v>3.1343974092065706E-2</v>
      </c>
      <c r="AH36" s="284">
        <v>1.2606985889428643E-2</v>
      </c>
      <c r="AI36" s="284">
        <v>2.6833217672912347E-2</v>
      </c>
      <c r="AJ36" s="284">
        <v>1.2144344205412912E-2</v>
      </c>
      <c r="AK36" s="284">
        <v>4.7652093453620183E-2</v>
      </c>
      <c r="AL36" s="284">
        <v>1.7002081887578079E-2</v>
      </c>
      <c r="AM36" s="284">
        <v>8.0962294702752777E-2</v>
      </c>
      <c r="AN36" s="284">
        <v>6.187832523710389E-2</v>
      </c>
      <c r="AO36" s="284">
        <v>0.26648160999306042</v>
      </c>
      <c r="AP36" s="284">
        <v>1.5035854730511226E-2</v>
      </c>
      <c r="AQ36" s="284">
        <v>3.6433032616238731E-2</v>
      </c>
      <c r="AR36" s="284">
        <v>8.7901919962988708E-3</v>
      </c>
      <c r="AS36" s="284">
        <v>9.2528336803146E-3</v>
      </c>
      <c r="AT36" s="285">
        <v>1</v>
      </c>
      <c r="AU36" s="139"/>
    </row>
    <row r="37" spans="1:47" s="140" customFormat="1">
      <c r="A37" s="201"/>
      <c r="B37" s="222" t="s">
        <v>37</v>
      </c>
      <c r="C37" s="141">
        <v>6</v>
      </c>
      <c r="D37" s="142">
        <v>0</v>
      </c>
      <c r="E37" s="142">
        <v>131.99999999999997</v>
      </c>
      <c r="F37" s="142">
        <v>0</v>
      </c>
      <c r="G37" s="142">
        <v>190.00000000000003</v>
      </c>
      <c r="H37" s="142">
        <v>141</v>
      </c>
      <c r="I37" s="142">
        <v>1586</v>
      </c>
      <c r="J37" s="142">
        <v>677</v>
      </c>
      <c r="K37" s="142">
        <v>226.99999999999997</v>
      </c>
      <c r="L37" s="142">
        <v>83</v>
      </c>
      <c r="M37" s="142">
        <v>1125.0000000000002</v>
      </c>
      <c r="N37" s="142">
        <v>240.00000000000006</v>
      </c>
      <c r="O37" s="142">
        <v>561.00000000000011</v>
      </c>
      <c r="P37" s="142">
        <v>285.99999999999994</v>
      </c>
      <c r="Q37" s="142">
        <v>1704</v>
      </c>
      <c r="R37" s="142">
        <v>555</v>
      </c>
      <c r="S37" s="142">
        <v>1120.0000000000002</v>
      </c>
      <c r="T37" s="142">
        <v>110.99999999999999</v>
      </c>
      <c r="U37" s="142">
        <v>317.00000000000006</v>
      </c>
      <c r="V37" s="142">
        <v>85.000000000000014</v>
      </c>
      <c r="W37" s="142">
        <v>127.00000000000001</v>
      </c>
      <c r="X37" s="143">
        <v>9273.0000000000018</v>
      </c>
      <c r="Y37" s="283">
        <v>6.4703979294726609E-4</v>
      </c>
      <c r="Z37" s="284">
        <v>0</v>
      </c>
      <c r="AA37" s="284">
        <v>1.4234875444839852E-2</v>
      </c>
      <c r="AB37" s="284">
        <v>0</v>
      </c>
      <c r="AC37" s="284">
        <v>2.0489593443330099E-2</v>
      </c>
      <c r="AD37" s="284">
        <v>1.5205435134260753E-2</v>
      </c>
      <c r="AE37" s="284">
        <v>0.17103418526906067</v>
      </c>
      <c r="AF37" s="284">
        <v>7.3007656637549864E-2</v>
      </c>
      <c r="AG37" s="284">
        <v>2.4479672166504898E-2</v>
      </c>
      <c r="AH37" s="284">
        <v>8.950717135770515E-3</v>
      </c>
      <c r="AI37" s="284">
        <v>0.12131996117761243</v>
      </c>
      <c r="AJ37" s="284">
        <v>2.5881591717890652E-2</v>
      </c>
      <c r="AK37" s="284">
        <v>6.0498220640569395E-2</v>
      </c>
      <c r="AL37" s="284">
        <v>3.0842230130486346E-2</v>
      </c>
      <c r="AM37" s="284">
        <v>0.18375930119702358</v>
      </c>
      <c r="AN37" s="284">
        <v>5.9851180847622115E-2</v>
      </c>
      <c r="AO37" s="284">
        <v>0.12078076135015636</v>
      </c>
      <c r="AP37" s="284">
        <v>1.1970236169524423E-2</v>
      </c>
      <c r="AQ37" s="284">
        <v>3.4185269060713903E-2</v>
      </c>
      <c r="AR37" s="284">
        <v>9.166397066752938E-3</v>
      </c>
      <c r="AS37" s="284">
        <v>1.3695675617383801E-2</v>
      </c>
      <c r="AT37" s="285">
        <v>1</v>
      </c>
      <c r="AU37" s="139"/>
    </row>
    <row r="38" spans="1:47" s="140" customFormat="1">
      <c r="A38" s="201"/>
      <c r="B38" s="222" t="s">
        <v>40</v>
      </c>
      <c r="C38" s="141">
        <v>0</v>
      </c>
      <c r="D38" s="142">
        <v>37</v>
      </c>
      <c r="E38" s="142">
        <v>54</v>
      </c>
      <c r="F38" s="142">
        <v>37</v>
      </c>
      <c r="G38" s="142">
        <v>58</v>
      </c>
      <c r="H38" s="142">
        <v>15</v>
      </c>
      <c r="I38" s="142">
        <v>1518.9999999999998</v>
      </c>
      <c r="J38" s="142">
        <v>514.99999999999989</v>
      </c>
      <c r="K38" s="142">
        <v>36</v>
      </c>
      <c r="L38" s="142">
        <v>105</v>
      </c>
      <c r="M38" s="142">
        <v>184</v>
      </c>
      <c r="N38" s="142">
        <v>45</v>
      </c>
      <c r="O38" s="142">
        <v>115.00000000000001</v>
      </c>
      <c r="P38" s="142">
        <v>151.00000000000003</v>
      </c>
      <c r="Q38" s="142">
        <v>71</v>
      </c>
      <c r="R38" s="142">
        <v>786.99999999999989</v>
      </c>
      <c r="S38" s="142">
        <v>2036.0000000000005</v>
      </c>
      <c r="T38" s="142">
        <v>84</v>
      </c>
      <c r="U38" s="142">
        <v>115</v>
      </c>
      <c r="V38" s="142">
        <v>52.000000000000007</v>
      </c>
      <c r="W38" s="142">
        <v>58.000000000000007</v>
      </c>
      <c r="X38" s="143">
        <v>6073.9999999999964</v>
      </c>
      <c r="Y38" s="283">
        <v>0</v>
      </c>
      <c r="Z38" s="284">
        <v>6.0915377016792921E-3</v>
      </c>
      <c r="AA38" s="284">
        <v>8.8903523213697787E-3</v>
      </c>
      <c r="AB38" s="284">
        <v>6.0915377016792921E-3</v>
      </c>
      <c r="AC38" s="284">
        <v>9.5488969377675401E-3</v>
      </c>
      <c r="AD38" s="284">
        <v>2.469542311491605E-3</v>
      </c>
      <c r="AE38" s="284">
        <v>0.25008231807704984</v>
      </c>
      <c r="AF38" s="284">
        <v>8.478761936121175E-2</v>
      </c>
      <c r="AG38" s="284">
        <v>5.9269015475798522E-3</v>
      </c>
      <c r="AH38" s="284">
        <v>1.7286796180441235E-2</v>
      </c>
      <c r="AI38" s="284">
        <v>3.0293052354297023E-2</v>
      </c>
      <c r="AJ38" s="284">
        <v>7.408626934474815E-3</v>
      </c>
      <c r="AK38" s="284">
        <v>1.8933157721435639E-2</v>
      </c>
      <c r="AL38" s="284">
        <v>2.4860059269015494E-2</v>
      </c>
      <c r="AM38" s="284">
        <v>1.1689166941060264E-2</v>
      </c>
      <c r="AN38" s="284">
        <v>0.12956865327625952</v>
      </c>
      <c r="AO38" s="284">
        <v>0.33519920974646061</v>
      </c>
      <c r="AP38" s="284">
        <v>1.3829436944352989E-2</v>
      </c>
      <c r="AQ38" s="284">
        <v>1.8933157721435639E-2</v>
      </c>
      <c r="AR38" s="284">
        <v>8.5610800131708988E-3</v>
      </c>
      <c r="AS38" s="284">
        <v>9.5488969377675401E-3</v>
      </c>
      <c r="AT38" s="285">
        <v>1</v>
      </c>
      <c r="AU38" s="139"/>
    </row>
    <row r="39" spans="1:47" s="140" customFormat="1">
      <c r="A39" s="201"/>
      <c r="B39" s="222" t="s">
        <v>51</v>
      </c>
      <c r="C39" s="141">
        <v>39</v>
      </c>
      <c r="D39" s="142">
        <v>16</v>
      </c>
      <c r="E39" s="142">
        <v>690</v>
      </c>
      <c r="F39" s="142">
        <v>154</v>
      </c>
      <c r="G39" s="142">
        <v>585</v>
      </c>
      <c r="H39" s="142">
        <v>492.00000000000006</v>
      </c>
      <c r="I39" s="142">
        <v>2060</v>
      </c>
      <c r="J39" s="142">
        <v>583.00000000000011</v>
      </c>
      <c r="K39" s="142">
        <v>190</v>
      </c>
      <c r="L39" s="142">
        <v>145</v>
      </c>
      <c r="M39" s="142">
        <v>416</v>
      </c>
      <c r="N39" s="142">
        <v>127</v>
      </c>
      <c r="O39" s="142">
        <v>414.99999999999994</v>
      </c>
      <c r="P39" s="142">
        <v>310.00000000000006</v>
      </c>
      <c r="Q39" s="142">
        <v>567</v>
      </c>
      <c r="R39" s="142">
        <v>289</v>
      </c>
      <c r="S39" s="142">
        <v>533</v>
      </c>
      <c r="T39" s="142">
        <v>80</v>
      </c>
      <c r="U39" s="142">
        <v>305</v>
      </c>
      <c r="V39" s="142">
        <v>90.999999999999972</v>
      </c>
      <c r="W39" s="142">
        <v>66.000000000000014</v>
      </c>
      <c r="X39" s="143">
        <v>8152.9999999999973</v>
      </c>
      <c r="Y39" s="283">
        <v>4.7835152704525956E-3</v>
      </c>
      <c r="Z39" s="284">
        <v>1.9624678032626034E-3</v>
      </c>
      <c r="AA39" s="284">
        <v>8.4631424015699772E-2</v>
      </c>
      <c r="AB39" s="284">
        <v>1.8888752606402558E-2</v>
      </c>
      <c r="AC39" s="284">
        <v>7.1752729056788936E-2</v>
      </c>
      <c r="AD39" s="284">
        <v>6.0345884950325064E-2</v>
      </c>
      <c r="AE39" s="284">
        <v>0.25266772967006018</v>
      </c>
      <c r="AF39" s="284">
        <v>7.1507420581381126E-2</v>
      </c>
      <c r="AG39" s="284">
        <v>2.3304305163743416E-2</v>
      </c>
      <c r="AH39" s="284">
        <v>1.7784864467067344E-2</v>
      </c>
      <c r="AI39" s="284">
        <v>5.1024162884827688E-2</v>
      </c>
      <c r="AJ39" s="284">
        <v>1.5577088188396914E-2</v>
      </c>
      <c r="AK39" s="284">
        <v>5.0901508647123769E-2</v>
      </c>
      <c r="AL39" s="284">
        <v>3.8022813688212947E-2</v>
      </c>
      <c r="AM39" s="284">
        <v>6.9544952778118507E-2</v>
      </c>
      <c r="AN39" s="284">
        <v>3.5447074696430776E-2</v>
      </c>
      <c r="AO39" s="284">
        <v>6.5374708696185474E-2</v>
      </c>
      <c r="AP39" s="284">
        <v>9.8123390163130167E-3</v>
      </c>
      <c r="AQ39" s="284">
        <v>3.7409542499693374E-2</v>
      </c>
      <c r="AR39" s="284">
        <v>1.1161535631056053E-2</v>
      </c>
      <c r="AS39" s="284">
        <v>8.095179688458241E-3</v>
      </c>
      <c r="AT39" s="285">
        <v>1</v>
      </c>
      <c r="AU39" s="139"/>
    </row>
    <row r="40" spans="1:47" s="140" customFormat="1">
      <c r="A40" s="201"/>
      <c r="B40" s="223" t="s">
        <v>55</v>
      </c>
      <c r="C40" s="211">
        <v>3</v>
      </c>
      <c r="D40" s="212">
        <v>0</v>
      </c>
      <c r="E40" s="212">
        <v>64</v>
      </c>
      <c r="F40" s="212">
        <v>39</v>
      </c>
      <c r="G40" s="212">
        <v>71</v>
      </c>
      <c r="H40" s="212">
        <v>11</v>
      </c>
      <c r="I40" s="212">
        <v>196</v>
      </c>
      <c r="J40" s="212">
        <v>263</v>
      </c>
      <c r="K40" s="212">
        <v>107</v>
      </c>
      <c r="L40" s="212">
        <v>9</v>
      </c>
      <c r="M40" s="212">
        <v>31</v>
      </c>
      <c r="N40" s="212">
        <v>77</v>
      </c>
      <c r="O40" s="212">
        <v>91</v>
      </c>
      <c r="P40" s="212">
        <v>143</v>
      </c>
      <c r="Q40" s="212">
        <v>960</v>
      </c>
      <c r="R40" s="212">
        <v>389</v>
      </c>
      <c r="S40" s="212">
        <v>416.99999999999994</v>
      </c>
      <c r="T40" s="212">
        <v>9</v>
      </c>
      <c r="U40" s="212">
        <v>63</v>
      </c>
      <c r="V40" s="212">
        <v>29</v>
      </c>
      <c r="W40" s="212">
        <v>30</v>
      </c>
      <c r="X40" s="213">
        <v>3002.0000000000009</v>
      </c>
      <c r="Y40" s="286">
        <v>9.9933377748167868E-4</v>
      </c>
      <c r="Z40" s="287">
        <v>0</v>
      </c>
      <c r="AA40" s="287">
        <v>2.131912058627581E-2</v>
      </c>
      <c r="AB40" s="287">
        <v>1.2991339107261822E-2</v>
      </c>
      <c r="AC40" s="287">
        <v>2.3650899400399727E-2</v>
      </c>
      <c r="AD40" s="287">
        <v>3.6642238507661549E-3</v>
      </c>
      <c r="AE40" s="287">
        <v>6.5289806795469668E-2</v>
      </c>
      <c r="AF40" s="287">
        <v>8.7608261159227152E-2</v>
      </c>
      <c r="AG40" s="287">
        <v>3.5642904730179871E-2</v>
      </c>
      <c r="AH40" s="287">
        <v>2.9980013324450356E-3</v>
      </c>
      <c r="AI40" s="287">
        <v>1.0326449033977345E-2</v>
      </c>
      <c r="AJ40" s="287">
        <v>2.5649566955363082E-2</v>
      </c>
      <c r="AK40" s="287">
        <v>3.0313124583610917E-2</v>
      </c>
      <c r="AL40" s="287">
        <v>4.7634910059960012E-2</v>
      </c>
      <c r="AM40" s="287">
        <v>0.31978680879413712</v>
      </c>
      <c r="AN40" s="287">
        <v>0.12958027981345766</v>
      </c>
      <c r="AO40" s="287">
        <v>0.13890739506995331</v>
      </c>
      <c r="AP40" s="287">
        <v>2.9980013324450356E-3</v>
      </c>
      <c r="AQ40" s="287">
        <v>2.0986009327115251E-2</v>
      </c>
      <c r="AR40" s="287">
        <v>9.660226515656227E-3</v>
      </c>
      <c r="AS40" s="287">
        <v>9.9933377748167851E-3</v>
      </c>
      <c r="AT40" s="288">
        <v>1</v>
      </c>
      <c r="AU40" s="139"/>
    </row>
    <row r="41" spans="1:47" s="140" customFormat="1">
      <c r="A41" s="203"/>
      <c r="B41" s="207" t="s">
        <v>183</v>
      </c>
      <c r="C41" s="218">
        <f>SUM(C27:C40)</f>
        <v>84</v>
      </c>
      <c r="D41" s="214">
        <f t="shared" ref="D41:X41" si="4">SUM(D27:D40)</f>
        <v>152.78</v>
      </c>
      <c r="E41" s="214">
        <f t="shared" si="4"/>
        <v>3367.0200000000004</v>
      </c>
      <c r="F41" s="214">
        <f t="shared" si="4"/>
        <v>401.6</v>
      </c>
      <c r="G41" s="214">
        <f t="shared" si="4"/>
        <v>3647.2</v>
      </c>
      <c r="H41" s="214">
        <f t="shared" si="4"/>
        <v>3820.8</v>
      </c>
      <c r="I41" s="214">
        <f t="shared" si="4"/>
        <v>25433.94</v>
      </c>
      <c r="J41" s="214">
        <f t="shared" si="4"/>
        <v>9777.5</v>
      </c>
      <c r="K41" s="214">
        <f t="shared" si="4"/>
        <v>3383.8399999999997</v>
      </c>
      <c r="L41" s="214">
        <f t="shared" si="4"/>
        <v>3139.2200000000003</v>
      </c>
      <c r="M41" s="214">
        <f t="shared" si="4"/>
        <v>5587.74</v>
      </c>
      <c r="N41" s="214">
        <f t="shared" si="4"/>
        <v>2643.87</v>
      </c>
      <c r="O41" s="214">
        <f t="shared" si="4"/>
        <v>8658.99</v>
      </c>
      <c r="P41" s="214">
        <f t="shared" si="4"/>
        <v>4201.3900000000003</v>
      </c>
      <c r="Q41" s="214">
        <f t="shared" si="4"/>
        <v>10902.02</v>
      </c>
      <c r="R41" s="214">
        <f t="shared" si="4"/>
        <v>7197.92</v>
      </c>
      <c r="S41" s="214">
        <f t="shared" si="4"/>
        <v>18002.850000000002</v>
      </c>
      <c r="T41" s="214">
        <f t="shared" si="4"/>
        <v>1671.7</v>
      </c>
      <c r="U41" s="214">
        <f t="shared" si="4"/>
        <v>3741.75</v>
      </c>
      <c r="V41" s="214">
        <f t="shared" si="4"/>
        <v>1225.06</v>
      </c>
      <c r="W41" s="214">
        <f t="shared" si="4"/>
        <v>1464.42</v>
      </c>
      <c r="X41" s="215">
        <f t="shared" si="4"/>
        <v>118505.61000000004</v>
      </c>
      <c r="Y41" s="176">
        <f>C41/$X41</f>
        <v>7.088272023577615E-4</v>
      </c>
      <c r="Z41" s="177">
        <f t="shared" ref="Z41:AS41" si="5">D41/$X41</f>
        <v>1.2892216663835572E-3</v>
      </c>
      <c r="AA41" s="177">
        <f t="shared" si="5"/>
        <v>2.8412325796221792E-2</v>
      </c>
      <c r="AB41" s="177">
        <f t="shared" si="5"/>
        <v>3.3888691007961554E-3</v>
      </c>
      <c r="AC41" s="177">
        <f t="shared" si="5"/>
        <v>3.0776602052847948E-2</v>
      </c>
      <c r="AD41" s="177">
        <f t="shared" si="5"/>
        <v>3.2241511604387325E-2</v>
      </c>
      <c r="AE41" s="177">
        <f t="shared" si="5"/>
        <v>0.21462224446589481</v>
      </c>
      <c r="AF41" s="177">
        <f t="shared" si="5"/>
        <v>8.250664251253588E-2</v>
      </c>
      <c r="AG41" s="177">
        <f t="shared" si="5"/>
        <v>2.8554260005074852E-2</v>
      </c>
      <c r="AH41" s="177">
        <f t="shared" si="5"/>
        <v>2.6490053930780147E-2</v>
      </c>
      <c r="AI41" s="177">
        <f t="shared" si="5"/>
        <v>4.7151691805982839E-2</v>
      </c>
      <c r="AJ41" s="177">
        <f t="shared" si="5"/>
        <v>2.2310083041638274E-2</v>
      </c>
      <c r="AK41" s="177">
        <f t="shared" si="5"/>
        <v>7.3068186392188497E-2</v>
      </c>
      <c r="AL41" s="177">
        <f t="shared" si="5"/>
        <v>3.5453089520403283E-2</v>
      </c>
      <c r="AM41" s="177">
        <f t="shared" si="5"/>
        <v>9.1995813531528137E-2</v>
      </c>
      <c r="AN41" s="177">
        <f t="shared" si="5"/>
        <v>6.0739065433273558E-2</v>
      </c>
      <c r="AO41" s="177">
        <f t="shared" si="5"/>
        <v>0.15191559285674319</v>
      </c>
      <c r="AP41" s="177">
        <f t="shared" si="5"/>
        <v>1.4106505168827024E-2</v>
      </c>
      <c r="AQ41" s="177">
        <f t="shared" si="5"/>
        <v>3.1574454576454219E-2</v>
      </c>
      <c r="AR41" s="177">
        <f t="shared" si="5"/>
        <v>1.0337569672861896E-2</v>
      </c>
      <c r="AS41" s="177">
        <f t="shared" si="5"/>
        <v>1.2357389662818491E-2</v>
      </c>
      <c r="AT41" s="210">
        <f>SUM(Y41:AS41)</f>
        <v>0.99999999999999956</v>
      </c>
      <c r="AU41" s="139"/>
    </row>
    <row r="42" spans="1:47" s="140" customFormat="1">
      <c r="A42" s="29"/>
      <c r="B42" s="224"/>
      <c r="C42" s="217"/>
      <c r="D42" s="11"/>
      <c r="E42" s="11"/>
      <c r="F42" s="11"/>
      <c r="G42" s="11"/>
      <c r="H42" s="11"/>
      <c r="I42" s="11"/>
      <c r="J42" s="11"/>
      <c r="K42" s="11"/>
      <c r="L42" s="11"/>
      <c r="M42" s="11"/>
      <c r="N42" s="11"/>
      <c r="O42" s="11"/>
      <c r="P42" s="11"/>
      <c r="Q42" s="11"/>
      <c r="R42" s="11"/>
      <c r="S42" s="11"/>
      <c r="T42" s="11"/>
      <c r="U42" s="11"/>
      <c r="V42" s="11"/>
      <c r="W42" s="11"/>
      <c r="X42" s="11"/>
      <c r="Y42" s="280"/>
      <c r="Z42" s="281"/>
      <c r="AA42" s="281"/>
      <c r="AB42" s="281"/>
      <c r="AC42" s="281"/>
      <c r="AD42" s="281"/>
      <c r="AE42" s="281"/>
      <c r="AF42" s="281"/>
      <c r="AG42" s="281"/>
      <c r="AH42" s="281"/>
      <c r="AI42" s="281"/>
      <c r="AJ42" s="281"/>
      <c r="AK42" s="281"/>
      <c r="AL42" s="281"/>
      <c r="AM42" s="281"/>
      <c r="AN42" s="281"/>
      <c r="AO42" s="281"/>
      <c r="AP42" s="281"/>
      <c r="AQ42" s="281"/>
      <c r="AR42" s="281"/>
      <c r="AS42" s="281"/>
      <c r="AT42" s="282"/>
      <c r="AU42" s="139"/>
    </row>
    <row r="43" spans="1:47" s="140" customFormat="1">
      <c r="A43" s="381" t="s">
        <v>60</v>
      </c>
      <c r="B43" s="222" t="s">
        <v>24</v>
      </c>
      <c r="C43" s="141">
        <v>21</v>
      </c>
      <c r="D43" s="142">
        <v>6</v>
      </c>
      <c r="E43" s="142">
        <v>5636.0000000000009</v>
      </c>
      <c r="F43" s="142">
        <v>83</v>
      </c>
      <c r="G43" s="142">
        <v>1060</v>
      </c>
      <c r="H43" s="142">
        <v>1636.9999999999995</v>
      </c>
      <c r="I43" s="142">
        <v>727</v>
      </c>
      <c r="J43" s="142">
        <v>210.00000000000003</v>
      </c>
      <c r="K43" s="142">
        <v>1201.0000000000002</v>
      </c>
      <c r="L43" s="142">
        <v>95.000000000000028</v>
      </c>
      <c r="M43" s="142">
        <v>147</v>
      </c>
      <c r="N43" s="142">
        <v>92.000000000000014</v>
      </c>
      <c r="O43" s="142">
        <v>306</v>
      </c>
      <c r="P43" s="142">
        <v>220</v>
      </c>
      <c r="Q43" s="142">
        <v>85</v>
      </c>
      <c r="R43" s="142">
        <v>691</v>
      </c>
      <c r="S43" s="142">
        <v>334</v>
      </c>
      <c r="T43" s="142">
        <v>92.000000000000014</v>
      </c>
      <c r="U43" s="142">
        <v>427.99999999999994</v>
      </c>
      <c r="V43" s="142">
        <v>222</v>
      </c>
      <c r="W43" s="142">
        <v>223</v>
      </c>
      <c r="X43" s="143">
        <v>13516.000000000011</v>
      </c>
      <c r="Y43" s="283">
        <v>1.5537141166025439E-3</v>
      </c>
      <c r="Z43" s="284">
        <v>4.4391831902929827E-4</v>
      </c>
      <c r="AA43" s="284">
        <v>0.41698727434152089</v>
      </c>
      <c r="AB43" s="284">
        <v>6.1408700799052921E-3</v>
      </c>
      <c r="AC43" s="284">
        <v>7.8425569695176028E-2</v>
      </c>
      <c r="AD43" s="284">
        <v>0.1211157147084935</v>
      </c>
      <c r="AE43" s="284">
        <v>5.3788102989049971E-2</v>
      </c>
      <c r="AF43" s="284">
        <v>1.5537141166025441E-2</v>
      </c>
      <c r="AG43" s="284">
        <v>8.8857650192364551E-2</v>
      </c>
      <c r="AH43" s="284">
        <v>7.0287067179638915E-3</v>
      </c>
      <c r="AI43" s="284">
        <v>1.0875998816217806E-2</v>
      </c>
      <c r="AJ43" s="284">
        <v>6.806747558449241E-3</v>
      </c>
      <c r="AK43" s="284">
        <v>2.2639834270494211E-2</v>
      </c>
      <c r="AL43" s="284">
        <v>1.6277005031074269E-2</v>
      </c>
      <c r="AM43" s="284">
        <v>6.2888428529150582E-3</v>
      </c>
      <c r="AN43" s="284">
        <v>5.1124593074874179E-2</v>
      </c>
      <c r="AO43" s="284">
        <v>2.4711453092630935E-2</v>
      </c>
      <c r="AP43" s="284">
        <v>6.806747558449241E-3</v>
      </c>
      <c r="AQ43" s="284">
        <v>3.1666173424089936E-2</v>
      </c>
      <c r="AR43" s="284">
        <v>1.6424977804084036E-2</v>
      </c>
      <c r="AS43" s="284">
        <v>1.6498964190588918E-2</v>
      </c>
      <c r="AT43" s="285">
        <v>1</v>
      </c>
      <c r="AU43" s="139"/>
    </row>
    <row r="44" spans="1:47" s="140" customFormat="1">
      <c r="A44" s="382"/>
      <c r="B44" s="222" t="s">
        <v>38</v>
      </c>
      <c r="C44" s="141">
        <v>0</v>
      </c>
      <c r="D44" s="142">
        <v>0</v>
      </c>
      <c r="E44" s="142">
        <v>81.000000000000014</v>
      </c>
      <c r="F44" s="142">
        <v>3</v>
      </c>
      <c r="G44" s="142">
        <v>68</v>
      </c>
      <c r="H44" s="142">
        <v>33</v>
      </c>
      <c r="I44" s="142">
        <v>311.99999999999994</v>
      </c>
      <c r="J44" s="142">
        <v>234.00000000000003</v>
      </c>
      <c r="K44" s="142">
        <v>41</v>
      </c>
      <c r="L44" s="142">
        <v>96</v>
      </c>
      <c r="M44" s="142">
        <v>1236.0000000000005</v>
      </c>
      <c r="N44" s="142">
        <v>89</v>
      </c>
      <c r="O44" s="142">
        <v>319</v>
      </c>
      <c r="P44" s="142">
        <v>119.99999999999999</v>
      </c>
      <c r="Q44" s="142">
        <v>401.00000000000006</v>
      </c>
      <c r="R44" s="142">
        <v>830</v>
      </c>
      <c r="S44" s="142">
        <v>4837.9999999999991</v>
      </c>
      <c r="T44" s="142">
        <v>29</v>
      </c>
      <c r="U44" s="142">
        <v>136</v>
      </c>
      <c r="V44" s="142">
        <v>75</v>
      </c>
      <c r="W44" s="142">
        <v>122.99999999999999</v>
      </c>
      <c r="X44" s="143">
        <v>9064.0000000000018</v>
      </c>
      <c r="Y44" s="283">
        <v>0</v>
      </c>
      <c r="Z44" s="284">
        <v>0</v>
      </c>
      <c r="AA44" s="284">
        <v>8.9364518976169458E-3</v>
      </c>
      <c r="AB44" s="284">
        <v>3.3097969991173866E-4</v>
      </c>
      <c r="AC44" s="284">
        <v>7.5022065313327434E-3</v>
      </c>
      <c r="AD44" s="284">
        <v>3.6407766990291255E-3</v>
      </c>
      <c r="AE44" s="284">
        <v>3.4421888790820816E-2</v>
      </c>
      <c r="AF44" s="284">
        <v>2.5816416593115621E-2</v>
      </c>
      <c r="AG44" s="284">
        <v>4.5233892321270954E-3</v>
      </c>
      <c r="AH44" s="284">
        <v>1.0591350397175637E-2</v>
      </c>
      <c r="AI44" s="284">
        <v>0.13636363636363638</v>
      </c>
      <c r="AJ44" s="284">
        <v>9.819064430714914E-3</v>
      </c>
      <c r="AK44" s="284">
        <v>3.5194174757281545E-2</v>
      </c>
      <c r="AL44" s="284">
        <v>1.3239187996469545E-2</v>
      </c>
      <c r="AM44" s="284">
        <v>4.4240953221535741E-2</v>
      </c>
      <c r="AN44" s="284">
        <v>9.1571050308914367E-2</v>
      </c>
      <c r="AO44" s="284">
        <v>0.53375992939099715</v>
      </c>
      <c r="AP44" s="284">
        <v>3.1994704324801405E-3</v>
      </c>
      <c r="AQ44" s="284">
        <v>1.5004413062665487E-2</v>
      </c>
      <c r="AR44" s="284">
        <v>8.2744924977934675E-3</v>
      </c>
      <c r="AS44" s="284">
        <v>1.3570167696381284E-2</v>
      </c>
      <c r="AT44" s="285">
        <v>1</v>
      </c>
      <c r="AU44" s="139"/>
    </row>
    <row r="45" spans="1:47" s="140" customFormat="1">
      <c r="A45" s="382"/>
      <c r="B45" s="222" t="s">
        <v>176</v>
      </c>
      <c r="C45" s="141">
        <v>28</v>
      </c>
      <c r="D45" s="142">
        <v>49</v>
      </c>
      <c r="E45" s="142">
        <v>5402.9999999999991</v>
      </c>
      <c r="F45" s="142">
        <v>45</v>
      </c>
      <c r="G45" s="142">
        <v>1729.0000000000002</v>
      </c>
      <c r="H45" s="142">
        <v>9378.0000000000018</v>
      </c>
      <c r="I45" s="142">
        <v>2690</v>
      </c>
      <c r="J45" s="142">
        <v>1024.9999999999995</v>
      </c>
      <c r="K45" s="142">
        <v>280.00000000000006</v>
      </c>
      <c r="L45" s="142">
        <v>7722.0000000000009</v>
      </c>
      <c r="M45" s="142">
        <v>501</v>
      </c>
      <c r="N45" s="142">
        <v>352.99999999999994</v>
      </c>
      <c r="O45" s="142">
        <v>7815.9999999999973</v>
      </c>
      <c r="P45" s="142">
        <v>966</v>
      </c>
      <c r="Q45" s="142">
        <v>285</v>
      </c>
      <c r="R45" s="142">
        <v>3767.0000000000009</v>
      </c>
      <c r="S45" s="142">
        <v>3221.0000000000009</v>
      </c>
      <c r="T45" s="142">
        <v>108.99999999999999</v>
      </c>
      <c r="U45" s="142">
        <v>937.00000000000011</v>
      </c>
      <c r="V45" s="142">
        <v>694.00000000000011</v>
      </c>
      <c r="W45" s="142">
        <v>490.00000000000006</v>
      </c>
      <c r="X45" s="143">
        <v>47488</v>
      </c>
      <c r="Y45" s="283">
        <v>5.8962264150943394E-4</v>
      </c>
      <c r="Z45" s="284">
        <v>1.0318396226415094E-3</v>
      </c>
      <c r="AA45" s="284">
        <v>0.11377611185983826</v>
      </c>
      <c r="AB45" s="284">
        <v>9.4760781671159033E-4</v>
      </c>
      <c r="AC45" s="284">
        <v>3.6409198113207551E-2</v>
      </c>
      <c r="AD45" s="284">
        <v>0.19748146900269545</v>
      </c>
      <c r="AE45" s="284">
        <v>5.6645889487870617E-2</v>
      </c>
      <c r="AF45" s="284">
        <v>2.1584400269541771E-2</v>
      </c>
      <c r="AG45" s="284">
        <v>5.8962264150943409E-3</v>
      </c>
      <c r="AH45" s="284">
        <v>0.16260950134770891</v>
      </c>
      <c r="AI45" s="284">
        <v>1.0550033692722371E-2</v>
      </c>
      <c r="AJ45" s="284">
        <v>7.4334568733153625E-3</v>
      </c>
      <c r="AK45" s="284">
        <v>0.16458894878706193</v>
      </c>
      <c r="AL45" s="284">
        <v>2.0341981132075471E-2</v>
      </c>
      <c r="AM45" s="284">
        <v>6.0015161725067382E-3</v>
      </c>
      <c r="AN45" s="284">
        <v>7.9325303234501363E-2</v>
      </c>
      <c r="AO45" s="284">
        <v>6.7827661725067406E-2</v>
      </c>
      <c r="AP45" s="284">
        <v>2.2953167115902962E-3</v>
      </c>
      <c r="AQ45" s="284">
        <v>1.9731300539083559E-2</v>
      </c>
      <c r="AR45" s="284">
        <v>1.4614218328840974E-2</v>
      </c>
      <c r="AS45" s="284">
        <v>1.0318396226415096E-2</v>
      </c>
      <c r="AT45" s="285">
        <v>1</v>
      </c>
      <c r="AU45" s="139"/>
    </row>
    <row r="46" spans="1:47" s="140" customFormat="1">
      <c r="A46" s="382"/>
      <c r="B46" s="222" t="s">
        <v>139</v>
      </c>
      <c r="C46" s="141">
        <v>2.7</v>
      </c>
      <c r="D46" s="142">
        <v>11.34</v>
      </c>
      <c r="E46" s="142">
        <v>2578.1399999999994</v>
      </c>
      <c r="F46" s="142">
        <v>128.06</v>
      </c>
      <c r="G46" s="142">
        <v>1307.26</v>
      </c>
      <c r="H46" s="142">
        <v>1210.6400000000003</v>
      </c>
      <c r="I46" s="142">
        <v>3856.6399999999981</v>
      </c>
      <c r="J46" s="142">
        <v>586.30000000000007</v>
      </c>
      <c r="K46" s="142">
        <v>113.12</v>
      </c>
      <c r="L46" s="142">
        <v>214.58</v>
      </c>
      <c r="M46" s="142">
        <v>1449.0200000000002</v>
      </c>
      <c r="N46" s="142">
        <v>233.55999999999997</v>
      </c>
      <c r="O46" s="142">
        <v>1802.5</v>
      </c>
      <c r="P46" s="142">
        <v>356.18</v>
      </c>
      <c r="Q46" s="142">
        <v>244.7</v>
      </c>
      <c r="R46" s="142">
        <v>219.3</v>
      </c>
      <c r="S46" s="142">
        <v>1779.3199999999997</v>
      </c>
      <c r="T46" s="142">
        <v>179.42</v>
      </c>
      <c r="U46" s="142">
        <v>436.38</v>
      </c>
      <c r="V46" s="142">
        <v>295.18</v>
      </c>
      <c r="W46" s="142">
        <v>190.08</v>
      </c>
      <c r="X46" s="143">
        <v>17194.420000000006</v>
      </c>
      <c r="Y46" s="283">
        <v>1.5702768688911865E-4</v>
      </c>
      <c r="Z46" s="284">
        <v>6.5951628493429823E-4</v>
      </c>
      <c r="AA46" s="284">
        <v>0.1499405039541897</v>
      </c>
      <c r="AB46" s="284">
        <v>7.4477650307483451E-3</v>
      </c>
      <c r="AC46" s="284">
        <v>7.6028153319507116E-2</v>
      </c>
      <c r="AD46" s="284">
        <v>7.0408888464978753E-2</v>
      </c>
      <c r="AE46" s="284">
        <v>0.22429602161631487</v>
      </c>
      <c r="AF46" s="284">
        <v>3.4098271415959357E-2</v>
      </c>
      <c r="AG46" s="284">
        <v>6.5788784966285558E-3</v>
      </c>
      <c r="AH46" s="284">
        <v>1.2479630019506326E-2</v>
      </c>
      <c r="AI46" s="284">
        <v>8.4272688465211368E-2</v>
      </c>
      <c r="AJ46" s="284">
        <v>1.3583476499934275E-2</v>
      </c>
      <c r="AK46" s="284">
        <v>0.10483052059912457</v>
      </c>
      <c r="AL46" s="284">
        <v>2.0714859820802324E-2</v>
      </c>
      <c r="AM46" s="284">
        <v>1.423136110435827E-2</v>
      </c>
      <c r="AN46" s="284">
        <v>1.2754137679549525E-2</v>
      </c>
      <c r="AO46" s="284">
        <v>0.1034824088279802</v>
      </c>
      <c r="AP46" s="284">
        <v>1.043478058579469E-2</v>
      </c>
      <c r="AQ46" s="284">
        <v>2.5379163705434662E-2</v>
      </c>
      <c r="AR46" s="284">
        <v>1.7167197265159272E-2</v>
      </c>
      <c r="AS46" s="284">
        <v>1.1054749156993952E-2</v>
      </c>
      <c r="AT46" s="285">
        <v>1</v>
      </c>
      <c r="AU46" s="139"/>
    </row>
    <row r="47" spans="1:47" s="140" customFormat="1">
      <c r="A47" s="382"/>
      <c r="B47" s="222" t="s">
        <v>45</v>
      </c>
      <c r="C47" s="141">
        <v>8</v>
      </c>
      <c r="D47" s="142">
        <v>3</v>
      </c>
      <c r="E47" s="142">
        <v>2155.0000000000005</v>
      </c>
      <c r="F47" s="142">
        <v>60.999999999999993</v>
      </c>
      <c r="G47" s="142">
        <v>744.00000000000011</v>
      </c>
      <c r="H47" s="142">
        <v>1449</v>
      </c>
      <c r="I47" s="142">
        <v>499</v>
      </c>
      <c r="J47" s="142">
        <v>177.00000000000003</v>
      </c>
      <c r="K47" s="142">
        <v>3976</v>
      </c>
      <c r="L47" s="142">
        <v>47</v>
      </c>
      <c r="M47" s="142">
        <v>108</v>
      </c>
      <c r="N47" s="142">
        <v>52</v>
      </c>
      <c r="O47" s="142">
        <v>254.99999999999994</v>
      </c>
      <c r="P47" s="142">
        <v>459.00000000000006</v>
      </c>
      <c r="Q47" s="142">
        <v>426</v>
      </c>
      <c r="R47" s="142">
        <v>64</v>
      </c>
      <c r="S47" s="142">
        <v>100</v>
      </c>
      <c r="T47" s="142">
        <v>20</v>
      </c>
      <c r="U47" s="142">
        <v>288.99999999999994</v>
      </c>
      <c r="V47" s="142">
        <v>179</v>
      </c>
      <c r="W47" s="142">
        <v>140</v>
      </c>
      <c r="X47" s="143">
        <v>11211.000000000007</v>
      </c>
      <c r="Y47" s="283">
        <v>7.1358487200071314E-4</v>
      </c>
      <c r="Z47" s="284">
        <v>2.6759432700026743E-4</v>
      </c>
      <c r="AA47" s="284">
        <v>0.19222192489519213</v>
      </c>
      <c r="AB47" s="284">
        <v>5.4410846490054367E-3</v>
      </c>
      <c r="AC47" s="284">
        <v>6.6363393096066328E-2</v>
      </c>
      <c r="AD47" s="284">
        <v>0.12924805994112917</v>
      </c>
      <c r="AE47" s="284">
        <v>4.4509856391044482E-2</v>
      </c>
      <c r="AF47" s="284">
        <v>1.5788065293015779E-2</v>
      </c>
      <c r="AG47" s="284">
        <v>0.35465168138435443</v>
      </c>
      <c r="AH47" s="284">
        <v>4.1923111230041899E-3</v>
      </c>
      <c r="AI47" s="284">
        <v>9.6333957720096276E-3</v>
      </c>
      <c r="AJ47" s="284">
        <v>4.6383016680046352E-3</v>
      </c>
      <c r="AK47" s="284">
        <v>2.2745517795022725E-2</v>
      </c>
      <c r="AL47" s="284">
        <v>4.094193203104092E-2</v>
      </c>
      <c r="AM47" s="284">
        <v>3.7998394434037977E-2</v>
      </c>
      <c r="AN47" s="284">
        <v>5.7086789760057051E-3</v>
      </c>
      <c r="AO47" s="284">
        <v>8.9198109000089149E-3</v>
      </c>
      <c r="AP47" s="284">
        <v>1.7839621800017828E-3</v>
      </c>
      <c r="AQ47" s="284">
        <v>2.5778253501025757E-2</v>
      </c>
      <c r="AR47" s="284">
        <v>1.5966461511015956E-2</v>
      </c>
      <c r="AS47" s="284">
        <v>1.248773526001248E-2</v>
      </c>
      <c r="AT47" s="285">
        <v>1</v>
      </c>
      <c r="AU47" s="139"/>
    </row>
    <row r="48" spans="1:47" s="140" customFormat="1">
      <c r="A48" s="382"/>
      <c r="B48" s="222" t="s">
        <v>46</v>
      </c>
      <c r="C48" s="141">
        <v>0</v>
      </c>
      <c r="D48" s="142">
        <v>0</v>
      </c>
      <c r="E48" s="142">
        <v>21</v>
      </c>
      <c r="F48" s="142">
        <v>4</v>
      </c>
      <c r="G48" s="142">
        <v>99.000000000000014</v>
      </c>
      <c r="H48" s="142">
        <v>44</v>
      </c>
      <c r="I48" s="142">
        <v>60</v>
      </c>
      <c r="J48" s="142">
        <v>189.99999999999997</v>
      </c>
      <c r="K48" s="142">
        <v>0</v>
      </c>
      <c r="L48" s="142">
        <v>14</v>
      </c>
      <c r="M48" s="142">
        <v>39.999999999999993</v>
      </c>
      <c r="N48" s="142">
        <v>6</v>
      </c>
      <c r="O48" s="142">
        <v>364</v>
      </c>
      <c r="P48" s="142">
        <v>69.000000000000014</v>
      </c>
      <c r="Q48" s="142">
        <v>129.00000000000003</v>
      </c>
      <c r="R48" s="142">
        <v>5462.0000000000018</v>
      </c>
      <c r="S48" s="142">
        <v>5800.9999999999991</v>
      </c>
      <c r="T48" s="142">
        <v>48</v>
      </c>
      <c r="U48" s="142">
        <v>103</v>
      </c>
      <c r="V48" s="142">
        <v>88.999999999999986</v>
      </c>
      <c r="W48" s="142">
        <v>146.99999999999997</v>
      </c>
      <c r="X48" s="143">
        <v>12690</v>
      </c>
      <c r="Y48" s="283">
        <v>0</v>
      </c>
      <c r="Z48" s="284">
        <v>0</v>
      </c>
      <c r="AA48" s="284">
        <v>1.6548463356973995E-3</v>
      </c>
      <c r="AB48" s="284">
        <v>3.1520882584712374E-4</v>
      </c>
      <c r="AC48" s="284">
        <v>7.8014184397163129E-3</v>
      </c>
      <c r="AD48" s="284">
        <v>3.4672970843183607E-3</v>
      </c>
      <c r="AE48" s="284">
        <v>4.7281323877068557E-3</v>
      </c>
      <c r="AF48" s="284">
        <v>1.4972419227738374E-2</v>
      </c>
      <c r="AG48" s="284">
        <v>0</v>
      </c>
      <c r="AH48" s="284">
        <v>1.1032308904649331E-3</v>
      </c>
      <c r="AI48" s="284">
        <v>3.1520882584712365E-3</v>
      </c>
      <c r="AJ48" s="284">
        <v>4.7281323877068556E-4</v>
      </c>
      <c r="AK48" s="284">
        <v>2.8684003152088258E-2</v>
      </c>
      <c r="AL48" s="284">
        <v>5.4373522458628851E-3</v>
      </c>
      <c r="AM48" s="284">
        <v>1.0165484633569742E-2</v>
      </c>
      <c r="AN48" s="284">
        <v>0.43041765169424756</v>
      </c>
      <c r="AO48" s="284">
        <v>0.45713159968479111</v>
      </c>
      <c r="AP48" s="284">
        <v>3.7825059101654845E-3</v>
      </c>
      <c r="AQ48" s="284">
        <v>8.1166272655634353E-3</v>
      </c>
      <c r="AR48" s="284">
        <v>7.0133963750985016E-3</v>
      </c>
      <c r="AS48" s="284">
        <v>1.1583924349881794E-2</v>
      </c>
      <c r="AT48" s="285">
        <v>1</v>
      </c>
      <c r="AU48" s="139"/>
    </row>
    <row r="49" spans="1:47" s="140" customFormat="1">
      <c r="A49" s="382"/>
      <c r="B49" s="222" t="s">
        <v>140</v>
      </c>
      <c r="C49" s="141">
        <v>0</v>
      </c>
      <c r="D49" s="142">
        <v>0</v>
      </c>
      <c r="E49" s="142">
        <v>1419.9999999999998</v>
      </c>
      <c r="F49" s="142">
        <v>151</v>
      </c>
      <c r="G49" s="142">
        <v>618</v>
      </c>
      <c r="H49" s="142">
        <v>1397.0000000000002</v>
      </c>
      <c r="I49" s="142">
        <v>1010</v>
      </c>
      <c r="J49" s="142">
        <v>265</v>
      </c>
      <c r="K49" s="142">
        <v>163</v>
      </c>
      <c r="L49" s="142">
        <v>701</v>
      </c>
      <c r="M49" s="142">
        <v>1983</v>
      </c>
      <c r="N49" s="142">
        <v>185</v>
      </c>
      <c r="O49" s="142">
        <v>1012.9999999999998</v>
      </c>
      <c r="P49" s="142">
        <v>223.00000000000003</v>
      </c>
      <c r="Q49" s="142">
        <v>71</v>
      </c>
      <c r="R49" s="142">
        <v>117</v>
      </c>
      <c r="S49" s="142">
        <v>2343</v>
      </c>
      <c r="T49" s="142">
        <v>67</v>
      </c>
      <c r="U49" s="142">
        <v>135</v>
      </c>
      <c r="V49" s="142">
        <v>133</v>
      </c>
      <c r="W49" s="142">
        <v>154</v>
      </c>
      <c r="X49" s="143">
        <v>12148.999999999993</v>
      </c>
      <c r="Y49" s="283">
        <v>0</v>
      </c>
      <c r="Z49" s="284">
        <v>0</v>
      </c>
      <c r="AA49" s="284">
        <v>0.11688204790517744</v>
      </c>
      <c r="AB49" s="284">
        <v>1.2429006502592814E-2</v>
      </c>
      <c r="AC49" s="284">
        <v>5.0868384229154691E-2</v>
      </c>
      <c r="AD49" s="284">
        <v>0.11498888797431896</v>
      </c>
      <c r="AE49" s="284">
        <v>8.3134414355091002E-2</v>
      </c>
      <c r="AF49" s="284">
        <v>2.1812494855543679E-2</v>
      </c>
      <c r="AG49" s="284">
        <v>1.3416742118692905E-2</v>
      </c>
      <c r="AH49" s="284">
        <v>5.770022224051366E-2</v>
      </c>
      <c r="AI49" s="284">
        <v>0.16322331056054007</v>
      </c>
      <c r="AJ49" s="284">
        <v>1.5227590748209738E-2</v>
      </c>
      <c r="AK49" s="284">
        <v>8.3381348259116014E-2</v>
      </c>
      <c r="AL49" s="284">
        <v>1.8355420199193364E-2</v>
      </c>
      <c r="AM49" s="284">
        <v>5.8441023952588728E-3</v>
      </c>
      <c r="AN49" s="284">
        <v>9.6304222569758881E-3</v>
      </c>
      <c r="AO49" s="284">
        <v>0.1928553790435428</v>
      </c>
      <c r="AP49" s="284">
        <v>5.5148571898921755E-3</v>
      </c>
      <c r="AQ49" s="284">
        <v>1.1112025681126025E-2</v>
      </c>
      <c r="AR49" s="284">
        <v>1.0947403078442677E-2</v>
      </c>
      <c r="AS49" s="284">
        <v>1.2675940406617837E-2</v>
      </c>
      <c r="AT49" s="285">
        <v>1</v>
      </c>
      <c r="AU49" s="139"/>
    </row>
    <row r="50" spans="1:47" s="140" customFormat="1">
      <c r="A50" s="382"/>
      <c r="B50" s="222" t="s">
        <v>48</v>
      </c>
      <c r="C50" s="141">
        <v>16</v>
      </c>
      <c r="D50" s="142">
        <v>27</v>
      </c>
      <c r="E50" s="142">
        <v>1025.0000000000002</v>
      </c>
      <c r="F50" s="142">
        <v>65</v>
      </c>
      <c r="G50" s="142">
        <v>1144.0000000000005</v>
      </c>
      <c r="H50" s="142">
        <v>984</v>
      </c>
      <c r="I50" s="142">
        <v>1160.0000000000002</v>
      </c>
      <c r="J50" s="142">
        <v>1210.0000000000002</v>
      </c>
      <c r="K50" s="142">
        <v>697</v>
      </c>
      <c r="L50" s="142">
        <v>1380.9999999999998</v>
      </c>
      <c r="M50" s="142">
        <v>1678.9999999999995</v>
      </c>
      <c r="N50" s="142">
        <v>546</v>
      </c>
      <c r="O50" s="142">
        <v>7680.0000000000018</v>
      </c>
      <c r="P50" s="142">
        <v>832</v>
      </c>
      <c r="Q50" s="142">
        <v>361.00000000000011</v>
      </c>
      <c r="R50" s="142">
        <v>1222.9999999999998</v>
      </c>
      <c r="S50" s="142">
        <v>7243.9999999999991</v>
      </c>
      <c r="T50" s="142">
        <v>296</v>
      </c>
      <c r="U50" s="142">
        <v>676.99999999999977</v>
      </c>
      <c r="V50" s="142">
        <v>434.00000000000006</v>
      </c>
      <c r="W50" s="142">
        <v>279.99999999999989</v>
      </c>
      <c r="X50" s="143">
        <v>28961.00000000004</v>
      </c>
      <c r="Y50" s="283">
        <v>5.5246711094230098E-4</v>
      </c>
      <c r="Z50" s="284">
        <v>9.3228824971513288E-4</v>
      </c>
      <c r="AA50" s="284">
        <v>3.5392424294741161E-2</v>
      </c>
      <c r="AB50" s="284">
        <v>2.2443976382030975E-3</v>
      </c>
      <c r="AC50" s="284">
        <v>3.9501398432374532E-2</v>
      </c>
      <c r="AD50" s="284">
        <v>3.3976727322951511E-2</v>
      </c>
      <c r="AE50" s="284">
        <v>4.005386554331683E-2</v>
      </c>
      <c r="AF50" s="284">
        <v>4.178032526501152E-2</v>
      </c>
      <c r="AG50" s="284">
        <v>2.4066848520423987E-2</v>
      </c>
      <c r="AH50" s="284">
        <v>4.7684817513207342E-2</v>
      </c>
      <c r="AI50" s="284">
        <v>5.7974517454507692E-2</v>
      </c>
      <c r="AJ50" s="284">
        <v>1.885294016090602E-2</v>
      </c>
      <c r="AK50" s="284">
        <v>0.26518421325230451</v>
      </c>
      <c r="AL50" s="284">
        <v>2.8728289768999649E-2</v>
      </c>
      <c r="AM50" s="284">
        <v>1.2465039190635669E-2</v>
      </c>
      <c r="AN50" s="284">
        <v>4.2229204792652124E-2</v>
      </c>
      <c r="AO50" s="284">
        <v>0.25012948447912675</v>
      </c>
      <c r="AP50" s="284">
        <v>1.0220641552432568E-2</v>
      </c>
      <c r="AQ50" s="284">
        <v>2.3376264631746101E-2</v>
      </c>
      <c r="AR50" s="284">
        <v>1.4985670384309915E-2</v>
      </c>
      <c r="AS50" s="284">
        <v>9.6681744414902626E-3</v>
      </c>
      <c r="AT50" s="285">
        <v>1</v>
      </c>
      <c r="AU50" s="139"/>
    </row>
    <row r="51" spans="1:47" s="140" customFormat="1">
      <c r="A51" s="382"/>
      <c r="B51" s="225" t="s">
        <v>168</v>
      </c>
      <c r="C51" s="141">
        <v>8</v>
      </c>
      <c r="D51" s="142">
        <v>27</v>
      </c>
      <c r="E51" s="142">
        <v>1269</v>
      </c>
      <c r="F51" s="142">
        <v>51.000000000000007</v>
      </c>
      <c r="G51" s="142">
        <v>852.99999999999966</v>
      </c>
      <c r="H51" s="142">
        <v>1503.0000000000005</v>
      </c>
      <c r="I51" s="142">
        <v>1372.0000000000005</v>
      </c>
      <c r="J51" s="142">
        <v>2311.9999999999995</v>
      </c>
      <c r="K51" s="142">
        <v>18258.999999999996</v>
      </c>
      <c r="L51" s="142">
        <v>174.00000000000006</v>
      </c>
      <c r="M51" s="142">
        <v>210</v>
      </c>
      <c r="N51" s="142">
        <v>809.99999999999977</v>
      </c>
      <c r="O51" s="142">
        <v>926.00000000000011</v>
      </c>
      <c r="P51" s="142">
        <v>1442.9999999999998</v>
      </c>
      <c r="Q51" s="142">
        <v>2374.0000000000005</v>
      </c>
      <c r="R51" s="142">
        <v>103</v>
      </c>
      <c r="S51" s="142">
        <v>551.99999999999989</v>
      </c>
      <c r="T51" s="142">
        <v>79</v>
      </c>
      <c r="U51" s="142">
        <v>451.99999999999994</v>
      </c>
      <c r="V51" s="142">
        <v>358.00000000000006</v>
      </c>
      <c r="W51" s="142">
        <v>429.99999999999994</v>
      </c>
      <c r="X51" s="143">
        <v>33565.000000000051</v>
      </c>
      <c r="Y51" s="283">
        <v>2.383435125875164E-4</v>
      </c>
      <c r="Z51" s="284">
        <v>8.0440935498286782E-4</v>
      </c>
      <c r="AA51" s="284">
        <v>3.7807239684194791E-2</v>
      </c>
      <c r="AB51" s="284">
        <v>1.5194398927454173E-3</v>
      </c>
      <c r="AC51" s="284">
        <v>2.5413377029643927E-2</v>
      </c>
      <c r="AD51" s="284">
        <v>4.477878742737966E-2</v>
      </c>
      <c r="AE51" s="284">
        <v>4.0875912408759076E-2</v>
      </c>
      <c r="AF51" s="284">
        <v>6.8881275137792228E-2</v>
      </c>
      <c r="AG51" s="284">
        <v>0.54398927454193258</v>
      </c>
      <c r="AH51" s="284">
        <v>5.1839713987784832E-3</v>
      </c>
      <c r="AI51" s="284">
        <v>6.2565172054223055E-3</v>
      </c>
      <c r="AJ51" s="284">
        <v>2.413228064948603E-2</v>
      </c>
      <c r="AK51" s="284">
        <v>2.7588261582005027E-2</v>
      </c>
      <c r="AL51" s="284">
        <v>4.2991211082973262E-2</v>
      </c>
      <c r="AM51" s="284">
        <v>7.0728437360345509E-2</v>
      </c>
      <c r="AN51" s="284">
        <v>3.0686727245642738E-3</v>
      </c>
      <c r="AO51" s="284">
        <v>1.644570236853863E-2</v>
      </c>
      <c r="AP51" s="284">
        <v>2.3536421868017242E-3</v>
      </c>
      <c r="AQ51" s="284">
        <v>1.3466408461194675E-2</v>
      </c>
      <c r="AR51" s="284">
        <v>1.066587218829136E-2</v>
      </c>
      <c r="AS51" s="284">
        <v>1.2810963801579004E-2</v>
      </c>
      <c r="AT51" s="285">
        <v>1</v>
      </c>
      <c r="AU51" s="139"/>
    </row>
    <row r="52" spans="1:47" s="140" customFormat="1">
      <c r="A52" s="382"/>
      <c r="B52" s="222" t="s">
        <v>50</v>
      </c>
      <c r="C52" s="141">
        <v>14</v>
      </c>
      <c r="D52" s="142">
        <v>0</v>
      </c>
      <c r="E52" s="142">
        <v>459.99999999999994</v>
      </c>
      <c r="F52" s="142">
        <v>450</v>
      </c>
      <c r="G52" s="142">
        <v>463</v>
      </c>
      <c r="H52" s="142">
        <v>520</v>
      </c>
      <c r="I52" s="142">
        <v>75</v>
      </c>
      <c r="J52" s="142">
        <v>422</v>
      </c>
      <c r="K52" s="142">
        <v>142.99999999999997</v>
      </c>
      <c r="L52" s="142">
        <v>96</v>
      </c>
      <c r="M52" s="142">
        <v>3337</v>
      </c>
      <c r="N52" s="142">
        <v>55</v>
      </c>
      <c r="O52" s="142">
        <v>731</v>
      </c>
      <c r="P52" s="142">
        <v>129.00000000000003</v>
      </c>
      <c r="Q52" s="142">
        <v>274</v>
      </c>
      <c r="R52" s="142">
        <v>198</v>
      </c>
      <c r="S52" s="142">
        <v>61.999999999999993</v>
      </c>
      <c r="T52" s="142">
        <v>1129</v>
      </c>
      <c r="U52" s="142">
        <v>134.99999999999997</v>
      </c>
      <c r="V52" s="142">
        <v>111.99999999999999</v>
      </c>
      <c r="W52" s="142">
        <v>122.99999999999999</v>
      </c>
      <c r="X52" s="143">
        <v>8928.0000000000018</v>
      </c>
      <c r="Y52" s="283">
        <v>1.5681003584229387E-3</v>
      </c>
      <c r="Z52" s="284">
        <v>0</v>
      </c>
      <c r="AA52" s="284">
        <v>5.1523297491039406E-2</v>
      </c>
      <c r="AB52" s="284">
        <v>5.0403225806451603E-2</v>
      </c>
      <c r="AC52" s="284">
        <v>5.1859318996415757E-2</v>
      </c>
      <c r="AD52" s="284">
        <v>5.8243727598566296E-2</v>
      </c>
      <c r="AE52" s="284">
        <v>8.4005376344085999E-3</v>
      </c>
      <c r="AF52" s="284">
        <v>4.7267025089605723E-2</v>
      </c>
      <c r="AG52" s="284">
        <v>1.601702508960573E-2</v>
      </c>
      <c r="AH52" s="284">
        <v>1.0752688172043008E-2</v>
      </c>
      <c r="AI52" s="284">
        <v>0.37376792114695334</v>
      </c>
      <c r="AJ52" s="284">
        <v>6.1603942652329741E-3</v>
      </c>
      <c r="AK52" s="284">
        <v>8.1877240143369154E-2</v>
      </c>
      <c r="AL52" s="284">
        <v>1.4448924731182797E-2</v>
      </c>
      <c r="AM52" s="284">
        <v>3.0689964157706088E-2</v>
      </c>
      <c r="AN52" s="284">
        <v>2.2177419354838704E-2</v>
      </c>
      <c r="AO52" s="284">
        <v>6.9444444444444423E-3</v>
      </c>
      <c r="AP52" s="284">
        <v>0.12645609318996412</v>
      </c>
      <c r="AQ52" s="284">
        <v>1.5120967741935477E-2</v>
      </c>
      <c r="AR52" s="284">
        <v>1.2544802867383508E-2</v>
      </c>
      <c r="AS52" s="284">
        <v>1.3776881720430104E-2</v>
      </c>
      <c r="AT52" s="285">
        <v>1</v>
      </c>
      <c r="AU52" s="139"/>
    </row>
    <row r="53" spans="1:47" s="140" customFormat="1">
      <c r="A53" s="382"/>
      <c r="B53" s="223" t="s">
        <v>53</v>
      </c>
      <c r="C53" s="211">
        <v>0</v>
      </c>
      <c r="D53" s="212">
        <v>0</v>
      </c>
      <c r="E53" s="212">
        <v>25.999999999999996</v>
      </c>
      <c r="F53" s="212">
        <v>0</v>
      </c>
      <c r="G53" s="212">
        <v>35.000000000000007</v>
      </c>
      <c r="H53" s="212">
        <v>9</v>
      </c>
      <c r="I53" s="212">
        <v>43</v>
      </c>
      <c r="J53" s="212">
        <v>142.99999999999997</v>
      </c>
      <c r="K53" s="212">
        <v>34</v>
      </c>
      <c r="L53" s="212">
        <v>15</v>
      </c>
      <c r="M53" s="212">
        <v>27</v>
      </c>
      <c r="N53" s="212">
        <v>32</v>
      </c>
      <c r="O53" s="212">
        <v>277.99999999999989</v>
      </c>
      <c r="P53" s="212">
        <v>34</v>
      </c>
      <c r="Q53" s="212">
        <v>216</v>
      </c>
      <c r="R53" s="212">
        <v>563</v>
      </c>
      <c r="S53" s="212">
        <v>10415</v>
      </c>
      <c r="T53" s="212">
        <v>4</v>
      </c>
      <c r="U53" s="212">
        <v>48.999999999999993</v>
      </c>
      <c r="V53" s="212">
        <v>83</v>
      </c>
      <c r="W53" s="212">
        <v>147</v>
      </c>
      <c r="X53" s="213">
        <v>12153.000000000002</v>
      </c>
      <c r="Y53" s="286">
        <v>0</v>
      </c>
      <c r="Z53" s="287">
        <v>0</v>
      </c>
      <c r="AA53" s="287">
        <v>2.139389451164321E-3</v>
      </c>
      <c r="AB53" s="287">
        <v>0</v>
      </c>
      <c r="AC53" s="287">
        <v>2.8799473381058175E-3</v>
      </c>
      <c r="AD53" s="287">
        <v>7.4055788694149581E-4</v>
      </c>
      <c r="AE53" s="287">
        <v>3.5382210153871467E-3</v>
      </c>
      <c r="AF53" s="287">
        <v>1.1766641981403765E-2</v>
      </c>
      <c r="AG53" s="287">
        <v>2.797663128445651E-3</v>
      </c>
      <c r="AH53" s="287">
        <v>1.234263144902493E-3</v>
      </c>
      <c r="AI53" s="287">
        <v>2.2216736608244875E-3</v>
      </c>
      <c r="AJ53" s="287">
        <v>2.6330947091253182E-3</v>
      </c>
      <c r="AK53" s="287">
        <v>2.2875010285526194E-2</v>
      </c>
      <c r="AL53" s="287">
        <v>2.797663128445651E-3</v>
      </c>
      <c r="AM53" s="287">
        <v>1.77733892865959E-2</v>
      </c>
      <c r="AN53" s="287">
        <v>4.6326010038673572E-2</v>
      </c>
      <c r="AO53" s="287">
        <v>0.85699004361063102</v>
      </c>
      <c r="AP53" s="287">
        <v>3.2913683864066478E-4</v>
      </c>
      <c r="AQ53" s="287">
        <v>4.0319262733481435E-3</v>
      </c>
      <c r="AR53" s="287">
        <v>6.8295894017937949E-3</v>
      </c>
      <c r="AS53" s="287">
        <v>1.2095778820044431E-2</v>
      </c>
      <c r="AT53" s="288">
        <v>1</v>
      </c>
      <c r="AU53" s="139"/>
    </row>
    <row r="54" spans="1:47" s="140" customFormat="1">
      <c r="A54" s="202"/>
      <c r="B54" s="207" t="s">
        <v>183</v>
      </c>
      <c r="C54" s="218">
        <f>SUM(C43:C53)</f>
        <v>97.7</v>
      </c>
      <c r="D54" s="214">
        <f t="shared" ref="D54:X54" si="6">SUM(D43:D53)</f>
        <v>123.34</v>
      </c>
      <c r="E54" s="214">
        <f t="shared" si="6"/>
        <v>20074.14</v>
      </c>
      <c r="F54" s="214">
        <f t="shared" si="6"/>
        <v>1041.06</v>
      </c>
      <c r="G54" s="214">
        <f t="shared" si="6"/>
        <v>8120.26</v>
      </c>
      <c r="H54" s="214">
        <f t="shared" si="6"/>
        <v>18164.640000000003</v>
      </c>
      <c r="I54" s="214">
        <f t="shared" si="6"/>
        <v>11804.639999999998</v>
      </c>
      <c r="J54" s="214">
        <f t="shared" si="6"/>
        <v>6774.2999999999993</v>
      </c>
      <c r="K54" s="214">
        <f t="shared" si="6"/>
        <v>24907.119999999995</v>
      </c>
      <c r="L54" s="214">
        <f t="shared" si="6"/>
        <v>10555.580000000002</v>
      </c>
      <c r="M54" s="214">
        <f t="shared" si="6"/>
        <v>10717.02</v>
      </c>
      <c r="N54" s="214">
        <f t="shared" si="6"/>
        <v>2453.5599999999995</v>
      </c>
      <c r="O54" s="214">
        <f t="shared" si="6"/>
        <v>21490.5</v>
      </c>
      <c r="P54" s="214">
        <f t="shared" si="6"/>
        <v>4851.18</v>
      </c>
      <c r="Q54" s="214">
        <f t="shared" si="6"/>
        <v>4866.7000000000007</v>
      </c>
      <c r="R54" s="214">
        <f t="shared" si="6"/>
        <v>13237.300000000003</v>
      </c>
      <c r="S54" s="214">
        <f t="shared" si="6"/>
        <v>36689.32</v>
      </c>
      <c r="T54" s="214">
        <f t="shared" si="6"/>
        <v>2052.42</v>
      </c>
      <c r="U54" s="214">
        <f t="shared" si="6"/>
        <v>3777.38</v>
      </c>
      <c r="V54" s="214">
        <f t="shared" si="6"/>
        <v>2674.1800000000003</v>
      </c>
      <c r="W54" s="214">
        <f t="shared" si="6"/>
        <v>2447.08</v>
      </c>
      <c r="X54" s="215">
        <f t="shared" si="6"/>
        <v>206919.4200000001</v>
      </c>
      <c r="Y54" s="176">
        <f>C54/$X54</f>
        <v>4.7216447832687698E-4</v>
      </c>
      <c r="Z54" s="177">
        <f t="shared" ref="Z54:AS54" si="7">D54/$X54</f>
        <v>5.9607744889290698E-4</v>
      </c>
      <c r="AA54" s="177">
        <f t="shared" si="7"/>
        <v>9.701428701085664E-2</v>
      </c>
      <c r="AB54" s="177">
        <f t="shared" si="7"/>
        <v>5.0312338977172829E-3</v>
      </c>
      <c r="AC54" s="177">
        <f t="shared" si="7"/>
        <v>3.9243585739801495E-2</v>
      </c>
      <c r="AD54" s="177">
        <f t="shared" si="7"/>
        <v>8.7786057007118973E-2</v>
      </c>
      <c r="AE54" s="177">
        <f t="shared" si="7"/>
        <v>5.7049454323813552E-2</v>
      </c>
      <c r="AF54" s="177">
        <f t="shared" si="7"/>
        <v>3.2738831376967883E-2</v>
      </c>
      <c r="AG54" s="177">
        <f t="shared" si="7"/>
        <v>0.12037110871468702</v>
      </c>
      <c r="AH54" s="177">
        <f t="shared" si="7"/>
        <v>5.1012998199975609E-2</v>
      </c>
      <c r="AI54" s="177">
        <f t="shared" si="7"/>
        <v>5.1793205297018495E-2</v>
      </c>
      <c r="AJ54" s="177">
        <f t="shared" si="7"/>
        <v>1.1857562716926224E-2</v>
      </c>
      <c r="AK54" s="177">
        <f t="shared" si="7"/>
        <v>0.10385927043483879</v>
      </c>
      <c r="AL54" s="177">
        <f t="shared" si="7"/>
        <v>2.3444778648615959E-2</v>
      </c>
      <c r="AM54" s="177">
        <f t="shared" si="7"/>
        <v>2.3519783691641889E-2</v>
      </c>
      <c r="AN54" s="177">
        <f t="shared" si="7"/>
        <v>6.39732123741696E-2</v>
      </c>
      <c r="AO54" s="177">
        <f t="shared" si="7"/>
        <v>0.17731211502525951</v>
      </c>
      <c r="AP54" s="177">
        <f t="shared" si="7"/>
        <v>9.9189336602625265E-3</v>
      </c>
      <c r="AQ54" s="177">
        <f t="shared" si="7"/>
        <v>1.8255318906267949E-2</v>
      </c>
      <c r="AR54" s="177">
        <f t="shared" si="7"/>
        <v>1.2923774868497113E-2</v>
      </c>
      <c r="AS54" s="177">
        <f t="shared" si="7"/>
        <v>1.1826246178343235E-2</v>
      </c>
      <c r="AT54" s="210">
        <f>SUM(Y54:AS54)</f>
        <v>0.99999999999999967</v>
      </c>
      <c r="AU54" s="139"/>
    </row>
    <row r="55" spans="1:47" s="140" customFormat="1">
      <c r="A55" s="29"/>
      <c r="B55" s="224"/>
      <c r="C55" s="217"/>
      <c r="D55" s="11"/>
      <c r="E55" s="11"/>
      <c r="F55" s="11"/>
      <c r="G55" s="11"/>
      <c r="H55" s="11"/>
      <c r="I55" s="11"/>
      <c r="J55" s="11"/>
      <c r="K55" s="11"/>
      <c r="L55" s="11"/>
      <c r="M55" s="11"/>
      <c r="N55" s="11"/>
      <c r="O55" s="11"/>
      <c r="P55" s="11"/>
      <c r="Q55" s="11"/>
      <c r="R55" s="11"/>
      <c r="S55" s="11"/>
      <c r="T55" s="11"/>
      <c r="U55" s="11"/>
      <c r="V55" s="11"/>
      <c r="W55" s="11"/>
      <c r="X55" s="11"/>
      <c r="Y55" s="280"/>
      <c r="Z55" s="281"/>
      <c r="AA55" s="281"/>
      <c r="AB55" s="281"/>
      <c r="AC55" s="281"/>
      <c r="AD55" s="281"/>
      <c r="AE55" s="281"/>
      <c r="AF55" s="281"/>
      <c r="AG55" s="281"/>
      <c r="AH55" s="281"/>
      <c r="AI55" s="281"/>
      <c r="AJ55" s="281"/>
      <c r="AK55" s="281"/>
      <c r="AL55" s="281"/>
      <c r="AM55" s="281"/>
      <c r="AN55" s="281"/>
      <c r="AO55" s="281"/>
      <c r="AP55" s="281"/>
      <c r="AQ55" s="281"/>
      <c r="AR55" s="281"/>
      <c r="AS55" s="281"/>
      <c r="AT55" s="282"/>
      <c r="AU55" s="139"/>
    </row>
    <row r="56" spans="1:47" s="140" customFormat="1" ht="24">
      <c r="A56" s="144" t="s">
        <v>137</v>
      </c>
      <c r="B56" s="163"/>
      <c r="C56" s="131">
        <v>498.7</v>
      </c>
      <c r="D56" s="145">
        <v>1780.32</v>
      </c>
      <c r="E56" s="145">
        <v>31618.06</v>
      </c>
      <c r="F56" s="145">
        <v>6668.66</v>
      </c>
      <c r="G56" s="145">
        <v>25064.360000000004</v>
      </c>
      <c r="H56" s="145">
        <v>30208.239999999998</v>
      </c>
      <c r="I56" s="145">
        <v>66666.37999999999</v>
      </c>
      <c r="J56" s="145">
        <v>50358.299999999988</v>
      </c>
      <c r="K56" s="145">
        <v>40925.259999999995</v>
      </c>
      <c r="L56" s="145">
        <v>42624.9</v>
      </c>
      <c r="M56" s="145">
        <v>117697.7600000001</v>
      </c>
      <c r="N56" s="145">
        <v>15495.630000000003</v>
      </c>
      <c r="O56" s="145">
        <v>123001.68999999999</v>
      </c>
      <c r="P56" s="145">
        <v>33702.069999999985</v>
      </c>
      <c r="Q56" s="145">
        <v>67943.819999999992</v>
      </c>
      <c r="R56" s="145">
        <v>46615.92</v>
      </c>
      <c r="S56" s="145">
        <v>99306.87</v>
      </c>
      <c r="T56" s="145">
        <v>13976.72</v>
      </c>
      <c r="U56" s="145">
        <v>19298.230000000003</v>
      </c>
      <c r="V56" s="145">
        <v>10049.439999999999</v>
      </c>
      <c r="W56" s="145">
        <v>9926.6999999999971</v>
      </c>
      <c r="X56" s="145">
        <v>853428.02999999898</v>
      </c>
      <c r="Y56" s="283">
        <v>5.8434921571535515E-4</v>
      </c>
      <c r="Z56" s="284">
        <v>2.0860810020500524E-3</v>
      </c>
      <c r="AA56" s="284">
        <v>3.7048302713938323E-2</v>
      </c>
      <c r="AB56" s="284">
        <v>7.8139688006263492E-3</v>
      </c>
      <c r="AC56" s="284">
        <v>2.9369037714873314E-2</v>
      </c>
      <c r="AD56" s="284">
        <v>3.539635322266136E-2</v>
      </c>
      <c r="AE56" s="284">
        <v>7.8115995323003479E-2</v>
      </c>
      <c r="AF56" s="284">
        <v>5.9007084639580036E-2</v>
      </c>
      <c r="AG56" s="284">
        <v>4.79539674833507E-2</v>
      </c>
      <c r="AH56" s="284">
        <v>4.9945512101354408E-2</v>
      </c>
      <c r="AI56" s="284">
        <v>0.1379117580658796</v>
      </c>
      <c r="AJ56" s="284">
        <v>1.8156926483888773E-2</v>
      </c>
      <c r="AK56" s="284">
        <v>0.1441266113558517</v>
      </c>
      <c r="AL56" s="284">
        <v>3.9490230945426093E-2</v>
      </c>
      <c r="AM56" s="284">
        <v>7.9612829215370481E-2</v>
      </c>
      <c r="AN56" s="284">
        <v>5.4621969704932299E-2</v>
      </c>
      <c r="AO56" s="284">
        <v>0.11636232524493027</v>
      </c>
      <c r="AP56" s="284">
        <v>1.6377151334014677E-2</v>
      </c>
      <c r="AQ56" s="284">
        <v>2.2612603900530461E-2</v>
      </c>
      <c r="AR56" s="284">
        <v>1.1775380754719306E-2</v>
      </c>
      <c r="AS56" s="284">
        <v>1.163156077730422E-2</v>
      </c>
      <c r="AT56" s="285">
        <v>1.0000000000000013</v>
      </c>
      <c r="AU56" s="139"/>
    </row>
    <row r="57" spans="1:47" s="140" customFormat="1" ht="24" customHeight="1">
      <c r="A57" s="29"/>
      <c r="B57" s="224"/>
      <c r="C57" s="134"/>
      <c r="D57" s="40"/>
      <c r="E57" s="40"/>
      <c r="F57" s="40"/>
      <c r="G57" s="40"/>
      <c r="H57" s="40"/>
      <c r="I57" s="40"/>
      <c r="J57" s="40"/>
      <c r="K57" s="40"/>
      <c r="L57" s="40"/>
      <c r="M57" s="40"/>
      <c r="N57" s="40"/>
      <c r="O57" s="40"/>
      <c r="P57" s="40"/>
      <c r="Q57" s="40"/>
      <c r="R57" s="40"/>
      <c r="S57" s="40"/>
      <c r="T57" s="40"/>
      <c r="U57" s="40"/>
      <c r="V57" s="40"/>
      <c r="W57" s="40"/>
      <c r="X57" s="40"/>
      <c r="Y57" s="280"/>
      <c r="Z57" s="281"/>
      <c r="AA57" s="281"/>
      <c r="AB57" s="281"/>
      <c r="AC57" s="281"/>
      <c r="AD57" s="281"/>
      <c r="AE57" s="281"/>
      <c r="AF57" s="281"/>
      <c r="AG57" s="281"/>
      <c r="AH57" s="281"/>
      <c r="AI57" s="281"/>
      <c r="AJ57" s="281"/>
      <c r="AK57" s="281"/>
      <c r="AL57" s="281"/>
      <c r="AM57" s="281"/>
      <c r="AN57" s="281"/>
      <c r="AO57" s="281"/>
      <c r="AP57" s="281"/>
      <c r="AQ57" s="281"/>
      <c r="AR57" s="281"/>
      <c r="AS57" s="281"/>
      <c r="AT57" s="282"/>
      <c r="AU57" s="139"/>
    </row>
    <row r="58" spans="1:47" s="140" customFormat="1">
      <c r="A58" s="129" t="s">
        <v>135</v>
      </c>
      <c r="B58" s="163"/>
      <c r="C58" s="131">
        <v>614</v>
      </c>
      <c r="D58" s="146">
        <v>371</v>
      </c>
      <c r="E58" s="146">
        <v>3485</v>
      </c>
      <c r="F58" s="146">
        <v>826.00000000000011</v>
      </c>
      <c r="G58" s="146">
        <v>39859.999999999993</v>
      </c>
      <c r="H58" s="146">
        <v>2482</v>
      </c>
      <c r="I58" s="146">
        <v>3474</v>
      </c>
      <c r="J58" s="146">
        <v>1405</v>
      </c>
      <c r="K58" s="146">
        <v>7828</v>
      </c>
      <c r="L58" s="146">
        <v>1631.9999999999998</v>
      </c>
      <c r="M58" s="146">
        <v>840.99999999999989</v>
      </c>
      <c r="N58" s="146">
        <v>489.00000000000006</v>
      </c>
      <c r="O58" s="146">
        <v>4263</v>
      </c>
      <c r="P58" s="146">
        <v>10013</v>
      </c>
      <c r="Q58" s="146">
        <v>2263.9999999999995</v>
      </c>
      <c r="R58" s="146">
        <v>3919</v>
      </c>
      <c r="S58" s="146">
        <v>6069.0000000000009</v>
      </c>
      <c r="T58" s="146">
        <v>1858.9999999999998</v>
      </c>
      <c r="U58" s="146">
        <v>4061.0000000000005</v>
      </c>
      <c r="V58" s="146">
        <v>1824.0000000000002</v>
      </c>
      <c r="W58" s="146">
        <v>1523.0000000000002</v>
      </c>
      <c r="X58" s="147">
        <v>99102.000000000073</v>
      </c>
      <c r="Y58" s="283">
        <v>6.1956368186313043E-3</v>
      </c>
      <c r="Z58" s="284">
        <v>3.74361768682771E-3</v>
      </c>
      <c r="AA58" s="284">
        <v>3.5165788783273776E-2</v>
      </c>
      <c r="AB58" s="284">
        <v>8.3348469253899972E-3</v>
      </c>
      <c r="AC58" s="284">
        <v>0.40221186252547841</v>
      </c>
      <c r="AD58" s="284">
        <v>2.5044903231014493E-2</v>
      </c>
      <c r="AE58" s="284">
        <v>3.505479203245139E-2</v>
      </c>
      <c r="AF58" s="284">
        <v>1.4177312264131894E-2</v>
      </c>
      <c r="AG58" s="284">
        <v>7.8989324130693567E-2</v>
      </c>
      <c r="AH58" s="284">
        <v>1.6467881576557472E-2</v>
      </c>
      <c r="AI58" s="284">
        <v>8.4862061310568837E-3</v>
      </c>
      <c r="AJ58" s="284">
        <v>4.9343101047405677E-3</v>
      </c>
      <c r="AK58" s="284">
        <v>4.3016286250529723E-2</v>
      </c>
      <c r="AL58" s="284">
        <v>0.10103731508950367</v>
      </c>
      <c r="AM58" s="284">
        <v>2.2845149441989041E-2</v>
      </c>
      <c r="AN58" s="284">
        <v>3.9545115133902416E-2</v>
      </c>
      <c r="AO58" s="284">
        <v>6.1239934612823115E-2</v>
      </c>
      <c r="AP58" s="284">
        <v>1.8758450888983053E-2</v>
      </c>
      <c r="AQ58" s="284">
        <v>4.09779822808823E-2</v>
      </c>
      <c r="AR58" s="284">
        <v>1.8405279409093651E-2</v>
      </c>
      <c r="AS58" s="284">
        <v>1.5368004682044753E-2</v>
      </c>
      <c r="AT58" s="285">
        <v>1</v>
      </c>
      <c r="AU58" s="139"/>
    </row>
    <row r="59" spans="1:47" s="140" customFormat="1">
      <c r="A59" s="29"/>
      <c r="B59" s="226"/>
      <c r="C59" s="289"/>
      <c r="D59" s="290"/>
      <c r="E59" s="290"/>
      <c r="F59" s="290"/>
      <c r="G59" s="290"/>
      <c r="H59" s="290"/>
      <c r="I59" s="290"/>
      <c r="J59" s="290"/>
      <c r="K59" s="290"/>
      <c r="L59" s="290"/>
      <c r="M59" s="290"/>
      <c r="N59" s="290"/>
      <c r="O59" s="290"/>
      <c r="P59" s="290"/>
      <c r="Q59" s="290"/>
      <c r="R59" s="290"/>
      <c r="S59" s="290"/>
      <c r="T59" s="290"/>
      <c r="U59" s="290"/>
      <c r="V59" s="290"/>
      <c r="W59" s="290"/>
      <c r="X59" s="290"/>
      <c r="Y59" s="291"/>
      <c r="Z59" s="292"/>
      <c r="AA59" s="292"/>
      <c r="AB59" s="292"/>
      <c r="AC59" s="292"/>
      <c r="AD59" s="292"/>
      <c r="AE59" s="292"/>
      <c r="AF59" s="292"/>
      <c r="AG59" s="292"/>
      <c r="AH59" s="292"/>
      <c r="AI59" s="292"/>
      <c r="AJ59" s="292"/>
      <c r="AK59" s="292"/>
      <c r="AL59" s="292"/>
      <c r="AM59" s="292"/>
      <c r="AN59" s="292"/>
      <c r="AO59" s="292"/>
      <c r="AP59" s="292"/>
      <c r="AQ59" s="292"/>
      <c r="AR59" s="292"/>
      <c r="AS59" s="292"/>
      <c r="AT59" s="293"/>
      <c r="AU59" s="139"/>
    </row>
    <row r="60" spans="1:47" s="140" customFormat="1" ht="24">
      <c r="A60" s="148" t="s">
        <v>138</v>
      </c>
      <c r="B60" s="163"/>
      <c r="C60" s="131">
        <v>10636.300000000005</v>
      </c>
      <c r="D60" s="146">
        <v>14765.680000000002</v>
      </c>
      <c r="E60" s="146">
        <v>181959.9400000005</v>
      </c>
      <c r="F60" s="146">
        <v>16599.339999999993</v>
      </c>
      <c r="G60" s="146">
        <v>113267.63999999977</v>
      </c>
      <c r="H60" s="146">
        <v>88616.760000000228</v>
      </c>
      <c r="I60" s="146">
        <v>178135.61999999965</v>
      </c>
      <c r="J60" s="146">
        <v>106861.69999999958</v>
      </c>
      <c r="K60" s="146">
        <v>82115.740000000369</v>
      </c>
      <c r="L60" s="146">
        <v>22116.100000000009</v>
      </c>
      <c r="M60" s="146">
        <v>27653.239999999878</v>
      </c>
      <c r="N60" s="146">
        <v>28855.370000000046</v>
      </c>
      <c r="O60" s="146">
        <v>91547.310000000201</v>
      </c>
      <c r="P60" s="146">
        <v>43650.929999999978</v>
      </c>
      <c r="Q60" s="146">
        <v>70709.17999999992</v>
      </c>
      <c r="R60" s="146">
        <v>144409.07999999958</v>
      </c>
      <c r="S60" s="146">
        <v>171886.1300000005</v>
      </c>
      <c r="T60" s="146">
        <v>27660.27999999997</v>
      </c>
      <c r="U60" s="146">
        <v>69370.770000000266</v>
      </c>
      <c r="V60" s="146">
        <v>22089.560000000023</v>
      </c>
      <c r="W60" s="146">
        <v>18099.300000000014</v>
      </c>
      <c r="X60" s="147">
        <v>1530995.9700000018</v>
      </c>
      <c r="Y60" s="283">
        <v>6.9473076405289248E-3</v>
      </c>
      <c r="Z60" s="284">
        <v>9.6444930550666202E-3</v>
      </c>
      <c r="AA60" s="284">
        <v>0.11885069821575055</v>
      </c>
      <c r="AB60" s="284">
        <v>1.0842183993469279E-2</v>
      </c>
      <c r="AC60" s="284">
        <v>7.3982977238013004E-2</v>
      </c>
      <c r="AD60" s="284">
        <v>5.7881772216552684E-2</v>
      </c>
      <c r="AE60" s="284">
        <v>0.11635276871434183</v>
      </c>
      <c r="AF60" s="284">
        <v>6.9798812076559191E-2</v>
      </c>
      <c r="AG60" s="284">
        <v>5.3635503691103946E-2</v>
      </c>
      <c r="AH60" s="284">
        <v>1.4445563824704244E-2</v>
      </c>
      <c r="AI60" s="284">
        <v>1.8062255252049974E-2</v>
      </c>
      <c r="AJ60" s="284">
        <v>1.8847450003411838E-2</v>
      </c>
      <c r="AK60" s="284">
        <v>5.9795918339354014E-2</v>
      </c>
      <c r="AL60" s="284">
        <v>2.8511459765632123E-2</v>
      </c>
      <c r="AM60" s="284">
        <v>4.6185085647220764E-2</v>
      </c>
      <c r="AN60" s="284">
        <v>9.4323618631079353E-2</v>
      </c>
      <c r="AO60" s="284">
        <v>0.11227079193422063</v>
      </c>
      <c r="AP60" s="284">
        <v>1.8066853565917574E-2</v>
      </c>
      <c r="AQ60" s="284">
        <v>4.5310876945025648E-2</v>
      </c>
      <c r="AR60" s="284">
        <v>1.442822870395929E-2</v>
      </c>
      <c r="AS60" s="284">
        <v>1.1821912241872193E-2</v>
      </c>
      <c r="AT60" s="285">
        <v>1.0000065316958338</v>
      </c>
      <c r="AU60" s="139"/>
    </row>
    <row r="61" spans="1:47" s="140" customFormat="1" ht="24" customHeight="1">
      <c r="A61" s="29"/>
      <c r="B61" s="224"/>
      <c r="C61" s="217"/>
      <c r="D61" s="11"/>
      <c r="E61" s="11"/>
      <c r="F61" s="11"/>
      <c r="G61" s="11"/>
      <c r="H61" s="11"/>
      <c r="I61" s="11"/>
      <c r="J61" s="11"/>
      <c r="K61" s="11"/>
      <c r="L61" s="11"/>
      <c r="M61" s="11"/>
      <c r="N61" s="11"/>
      <c r="O61" s="11"/>
      <c r="P61" s="11"/>
      <c r="Q61" s="11"/>
      <c r="R61" s="11"/>
      <c r="S61" s="11"/>
      <c r="T61" s="11"/>
      <c r="U61" s="11"/>
      <c r="V61" s="11"/>
      <c r="W61" s="11"/>
      <c r="X61" s="11"/>
      <c r="Y61" s="280"/>
      <c r="Z61" s="281"/>
      <c r="AA61" s="281"/>
      <c r="AB61" s="281"/>
      <c r="AC61" s="281"/>
      <c r="AD61" s="281"/>
      <c r="AE61" s="281"/>
      <c r="AF61" s="281"/>
      <c r="AG61" s="281"/>
      <c r="AH61" s="281"/>
      <c r="AI61" s="281"/>
      <c r="AJ61" s="281"/>
      <c r="AK61" s="281"/>
      <c r="AL61" s="281"/>
      <c r="AM61" s="281"/>
      <c r="AN61" s="281"/>
      <c r="AO61" s="281"/>
      <c r="AP61" s="281"/>
      <c r="AQ61" s="281"/>
      <c r="AR61" s="281"/>
      <c r="AS61" s="281"/>
      <c r="AT61" s="282"/>
      <c r="AU61" s="139"/>
    </row>
    <row r="62" spans="1:47" s="140" customFormat="1" ht="36.75" thickBot="1">
      <c r="A62" s="149" t="s">
        <v>136</v>
      </c>
      <c r="B62" s="227"/>
      <c r="C62" s="294">
        <v>11749.000000000005</v>
      </c>
      <c r="D62" s="295">
        <v>16917</v>
      </c>
      <c r="E62" s="295">
        <v>217063.00000000049</v>
      </c>
      <c r="F62" s="295">
        <v>24093.999999999993</v>
      </c>
      <c r="G62" s="295">
        <v>178191.99999999977</v>
      </c>
      <c r="H62" s="295">
        <v>121307.00000000023</v>
      </c>
      <c r="I62" s="295">
        <v>248275.99999999965</v>
      </c>
      <c r="J62" s="295">
        <v>158624.99999999956</v>
      </c>
      <c r="K62" s="295">
        <v>130869.00000000036</v>
      </c>
      <c r="L62" s="295">
        <v>66373.000000000015</v>
      </c>
      <c r="M62" s="295">
        <v>146191.99999999997</v>
      </c>
      <c r="N62" s="295">
        <v>44840.000000000044</v>
      </c>
      <c r="O62" s="295">
        <v>218812.00000000017</v>
      </c>
      <c r="P62" s="295">
        <v>87365.999999999971</v>
      </c>
      <c r="Q62" s="295">
        <v>140916.99999999991</v>
      </c>
      <c r="R62" s="295">
        <v>194943.99999999959</v>
      </c>
      <c r="S62" s="295">
        <v>277262.00000000047</v>
      </c>
      <c r="T62" s="295">
        <v>43495.999999999971</v>
      </c>
      <c r="U62" s="295">
        <v>92730.000000000262</v>
      </c>
      <c r="V62" s="295">
        <v>33963.000000000022</v>
      </c>
      <c r="W62" s="295">
        <v>29549.000000000011</v>
      </c>
      <c r="X62" s="296">
        <v>2483526.0000000009</v>
      </c>
      <c r="Y62" s="297">
        <v>4.7307739077424599E-3</v>
      </c>
      <c r="Z62" s="298">
        <v>6.8116862879631594E-3</v>
      </c>
      <c r="AA62" s="298">
        <v>8.7401138542540086E-2</v>
      </c>
      <c r="AB62" s="298">
        <v>9.7015291967951951E-3</v>
      </c>
      <c r="AC62" s="298">
        <v>7.1749601171882116E-2</v>
      </c>
      <c r="AD62" s="298">
        <v>4.8844666816453781E-2</v>
      </c>
      <c r="AE62" s="298">
        <v>9.9969156755354907E-2</v>
      </c>
      <c r="AF62" s="298">
        <v>6.3870883574401682E-2</v>
      </c>
      <c r="AG62" s="298">
        <v>5.2694837903851342E-2</v>
      </c>
      <c r="AH62" s="298">
        <v>2.672530909682443E-2</v>
      </c>
      <c r="AI62" s="298">
        <v>5.8864694792806642E-2</v>
      </c>
      <c r="AJ62" s="298">
        <v>1.8054975063679635E-2</v>
      </c>
      <c r="AK62" s="298">
        <v>8.8105379206821308E-2</v>
      </c>
      <c r="AL62" s="298">
        <v>3.5178210334822317E-2</v>
      </c>
      <c r="AM62" s="298">
        <v>5.6740698506880884E-2</v>
      </c>
      <c r="AN62" s="298">
        <v>7.8494849661328095E-2</v>
      </c>
      <c r="AO62" s="298">
        <v>0.11164046601485161</v>
      </c>
      <c r="AP62" s="298">
        <v>1.7513808995758433E-2</v>
      </c>
      <c r="AQ62" s="298">
        <v>3.7338042766614975E-2</v>
      </c>
      <c r="AR62" s="298">
        <v>1.3675314854766977E-2</v>
      </c>
      <c r="AS62" s="298">
        <v>1.1898003081103238E-2</v>
      </c>
      <c r="AT62" s="299">
        <v>1</v>
      </c>
      <c r="AU62" s="139"/>
    </row>
    <row r="63" spans="1:47" s="140" customFormat="1" ht="36.75" customHeight="1">
      <c r="A63" s="6"/>
      <c r="B63" s="6"/>
      <c r="C63" s="6"/>
      <c r="D63" s="6"/>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139"/>
    </row>
    <row r="64" spans="1:47">
      <c r="A64" s="38"/>
      <c r="X64" s="121"/>
    </row>
    <row r="65" spans="2:24">
      <c r="B65" s="38"/>
      <c r="C65" s="121"/>
      <c r="D65" s="121"/>
      <c r="E65" s="121"/>
      <c r="F65" s="121"/>
      <c r="G65" s="121"/>
      <c r="H65" s="121"/>
      <c r="I65" s="121"/>
      <c r="J65" s="121"/>
      <c r="K65" s="121"/>
      <c r="L65" s="121"/>
      <c r="M65" s="121"/>
      <c r="N65" s="121"/>
      <c r="O65" s="121"/>
      <c r="P65" s="121"/>
      <c r="Q65" s="121"/>
      <c r="R65" s="121"/>
      <c r="S65" s="121"/>
      <c r="T65" s="121"/>
      <c r="U65" s="121"/>
      <c r="V65" s="121"/>
      <c r="W65" s="121"/>
      <c r="X65" s="121"/>
    </row>
  </sheetData>
  <sortState ref="B18:AT23">
    <sortCondition ref="B18:B23"/>
  </sortState>
  <mergeCells count="7">
    <mergeCell ref="A43:A53"/>
    <mergeCell ref="C9:X9"/>
    <mergeCell ref="Y9:AT9"/>
    <mergeCell ref="B9:B10"/>
    <mergeCell ref="A9:A10"/>
    <mergeCell ref="A11:A17"/>
    <mergeCell ref="A19:A25"/>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sheetPr codeName="Sheet4"/>
  <dimension ref="A3:AD66"/>
  <sheetViews>
    <sheetView workbookViewId="0">
      <pane xSplit="2" ySplit="11" topLeftCell="C12" activePane="bottomRight" state="frozen"/>
      <selection pane="topRight" activeCell="C1" sqref="C1"/>
      <selection pane="bottomLeft" activeCell="A12" sqref="A12"/>
      <selection pane="bottomRight"/>
    </sheetView>
  </sheetViews>
  <sheetFormatPr defaultRowHeight="12.75"/>
  <cols>
    <col min="1" max="1" width="18.28515625" style="16" customWidth="1"/>
    <col min="2" max="2" width="40.140625" style="16" customWidth="1"/>
    <col min="3" max="3" width="14.7109375" style="16" customWidth="1"/>
    <col min="4" max="4" width="8.85546875" style="16" customWidth="1"/>
    <col min="5" max="5" width="9.140625" style="16"/>
    <col min="6" max="6" width="12.140625" style="111" customWidth="1"/>
    <col min="7" max="7" width="14.42578125" style="16" customWidth="1"/>
    <col min="8" max="8" width="8.85546875" style="16" customWidth="1"/>
    <col min="9" max="9" width="9.140625" style="16"/>
    <col min="10" max="10" width="12.7109375" style="111" customWidth="1"/>
    <col min="11" max="11" width="15.28515625" style="16" customWidth="1"/>
    <col min="12" max="12" width="8.5703125" style="16" customWidth="1"/>
    <col min="13" max="13" width="9.140625" style="16"/>
    <col min="14" max="14" width="11.7109375" style="111" customWidth="1"/>
    <col min="15" max="15" width="11.42578125" style="16" customWidth="1"/>
    <col min="16" max="16" width="15.7109375" style="16" customWidth="1"/>
    <col min="17" max="17" width="8.85546875" style="16" customWidth="1"/>
    <col min="18" max="19" width="9.140625" style="16"/>
    <col min="20" max="20" width="14.7109375" style="16" customWidth="1"/>
    <col min="21" max="21" width="8.7109375" style="16" customWidth="1"/>
    <col min="22" max="23" width="9.140625" style="16"/>
    <col min="24" max="24" width="14.5703125" style="16" customWidth="1"/>
    <col min="25" max="25" width="8.7109375" style="16" customWidth="1"/>
    <col min="26" max="16384" width="9.140625" style="16"/>
  </cols>
  <sheetData>
    <row r="3" spans="1:30">
      <c r="R3" s="108"/>
    </row>
    <row r="6" spans="1:30" ht="15.75">
      <c r="A6" s="15" t="s">
        <v>171</v>
      </c>
    </row>
    <row r="7" spans="1:30" ht="15.75">
      <c r="A7" s="15" t="s">
        <v>207</v>
      </c>
    </row>
    <row r="8" spans="1:30" ht="13.5" thickBot="1"/>
    <row r="9" spans="1:30">
      <c r="A9" s="370" t="s">
        <v>133</v>
      </c>
      <c r="B9" s="372" t="s">
        <v>131</v>
      </c>
      <c r="C9" s="375" t="s">
        <v>128</v>
      </c>
      <c r="D9" s="375"/>
      <c r="E9" s="375"/>
      <c r="F9" s="375"/>
      <c r="G9" s="375"/>
      <c r="H9" s="375"/>
      <c r="I9" s="375"/>
      <c r="J9" s="375"/>
      <c r="K9" s="375"/>
      <c r="L9" s="375"/>
      <c r="M9" s="375"/>
      <c r="N9" s="375"/>
      <c r="O9" s="376"/>
      <c r="P9" s="383" t="s">
        <v>178</v>
      </c>
      <c r="Q9" s="375"/>
      <c r="R9" s="375"/>
      <c r="S9" s="375"/>
      <c r="T9" s="375"/>
      <c r="U9" s="375"/>
      <c r="V9" s="375"/>
      <c r="W9" s="375"/>
      <c r="X9" s="375"/>
      <c r="Y9" s="375"/>
      <c r="Z9" s="375"/>
      <c r="AA9" s="384"/>
    </row>
    <row r="10" spans="1:30">
      <c r="A10" s="409"/>
      <c r="B10" s="373"/>
      <c r="C10" s="399" t="s">
        <v>3</v>
      </c>
      <c r="D10" s="400"/>
      <c r="E10" s="400"/>
      <c r="F10" s="400"/>
      <c r="G10" s="399" t="s">
        <v>21</v>
      </c>
      <c r="H10" s="400"/>
      <c r="I10" s="400"/>
      <c r="J10" s="400"/>
      <c r="K10" s="399" t="s">
        <v>22</v>
      </c>
      <c r="L10" s="400"/>
      <c r="M10" s="400"/>
      <c r="N10" s="400"/>
      <c r="O10" s="394" t="s">
        <v>177</v>
      </c>
      <c r="P10" s="396" t="s">
        <v>3</v>
      </c>
      <c r="Q10" s="397"/>
      <c r="R10" s="397"/>
      <c r="S10" s="397"/>
      <c r="T10" s="397" t="s">
        <v>21</v>
      </c>
      <c r="U10" s="397"/>
      <c r="V10" s="397"/>
      <c r="W10" s="397"/>
      <c r="X10" s="397" t="s">
        <v>22</v>
      </c>
      <c r="Y10" s="397"/>
      <c r="Z10" s="397"/>
      <c r="AA10" s="398"/>
    </row>
    <row r="11" spans="1:30" ht="36.75" thickBot="1">
      <c r="A11" s="371"/>
      <c r="B11" s="401"/>
      <c r="C11" s="22" t="s">
        <v>61</v>
      </c>
      <c r="D11" s="22" t="s">
        <v>62</v>
      </c>
      <c r="E11" s="22" t="s">
        <v>63</v>
      </c>
      <c r="F11" s="114" t="s">
        <v>64</v>
      </c>
      <c r="G11" s="22" t="s">
        <v>61</v>
      </c>
      <c r="H11" s="22" t="s">
        <v>62</v>
      </c>
      <c r="I11" s="22" t="s">
        <v>63</v>
      </c>
      <c r="J11" s="114" t="s">
        <v>64</v>
      </c>
      <c r="K11" s="22" t="s">
        <v>61</v>
      </c>
      <c r="L11" s="22" t="s">
        <v>62</v>
      </c>
      <c r="M11" s="22" t="s">
        <v>63</v>
      </c>
      <c r="N11" s="114" t="s">
        <v>64</v>
      </c>
      <c r="O11" s="395"/>
      <c r="P11" s="34" t="s">
        <v>61</v>
      </c>
      <c r="Q11" s="35" t="s">
        <v>62</v>
      </c>
      <c r="R11" s="35" t="s">
        <v>63</v>
      </c>
      <c r="S11" s="35" t="s">
        <v>179</v>
      </c>
      <c r="T11" s="35" t="s">
        <v>61</v>
      </c>
      <c r="U11" s="35" t="s">
        <v>62</v>
      </c>
      <c r="V11" s="35" t="s">
        <v>63</v>
      </c>
      <c r="W11" s="35" t="s">
        <v>179</v>
      </c>
      <c r="X11" s="35" t="s">
        <v>61</v>
      </c>
      <c r="Y11" s="35" t="s">
        <v>62</v>
      </c>
      <c r="Z11" s="35" t="s">
        <v>63</v>
      </c>
      <c r="AA11" s="135" t="s">
        <v>179</v>
      </c>
    </row>
    <row r="12" spans="1:30">
      <c r="A12" s="402" t="s">
        <v>56</v>
      </c>
      <c r="B12" s="68" t="s">
        <v>32</v>
      </c>
      <c r="C12" s="72">
        <v>195.00000000000003</v>
      </c>
      <c r="D12" s="72">
        <v>253.00000000000003</v>
      </c>
      <c r="E12" s="72">
        <v>77</v>
      </c>
      <c r="F12" s="188">
        <v>42</v>
      </c>
      <c r="G12" s="72">
        <v>7741.0000000000082</v>
      </c>
      <c r="H12" s="72">
        <v>10259.999999999998</v>
      </c>
      <c r="I12" s="72">
        <v>3848.9999999999995</v>
      </c>
      <c r="J12" s="188">
        <v>2762.0000000000009</v>
      </c>
      <c r="K12" s="72">
        <v>156.99999999999997</v>
      </c>
      <c r="L12" s="72">
        <v>268.99999999999994</v>
      </c>
      <c r="M12" s="72">
        <v>192.99999999999994</v>
      </c>
      <c r="N12" s="188">
        <v>57</v>
      </c>
      <c r="O12" s="189">
        <v>25855.000000000007</v>
      </c>
      <c r="P12" s="193">
        <v>0.3714285714285715</v>
      </c>
      <c r="Q12" s="66">
        <v>0.48190476190476195</v>
      </c>
      <c r="R12" s="66">
        <v>0.14666666666666667</v>
      </c>
      <c r="S12" s="66">
        <v>1.0000000000000002</v>
      </c>
      <c r="T12" s="66">
        <v>0.35427917620137328</v>
      </c>
      <c r="U12" s="66">
        <v>0.46956521739130413</v>
      </c>
      <c r="V12" s="66">
        <v>0.17615560640732258</v>
      </c>
      <c r="W12" s="66">
        <v>1</v>
      </c>
      <c r="X12" s="66">
        <v>0.25363489499192249</v>
      </c>
      <c r="Y12" s="66">
        <v>0.43457189014539588</v>
      </c>
      <c r="Z12" s="66">
        <v>0.31179321486268174</v>
      </c>
      <c r="AA12" s="194">
        <v>1</v>
      </c>
      <c r="AB12" s="108"/>
      <c r="AC12" s="108"/>
      <c r="AD12" s="108"/>
    </row>
    <row r="13" spans="1:30">
      <c r="A13" s="403"/>
      <c r="B13" s="69" t="s">
        <v>34</v>
      </c>
      <c r="C13" s="59">
        <v>101</v>
      </c>
      <c r="D13" s="59">
        <v>68</v>
      </c>
      <c r="E13" s="59">
        <v>18</v>
      </c>
      <c r="F13" s="115">
        <v>16</v>
      </c>
      <c r="G13" s="59">
        <v>8210.9999999999982</v>
      </c>
      <c r="H13" s="59">
        <v>11127.999999999995</v>
      </c>
      <c r="I13" s="59">
        <v>3357</v>
      </c>
      <c r="J13" s="115">
        <v>3010.9999999999995</v>
      </c>
      <c r="K13" s="59">
        <v>119.99999999999999</v>
      </c>
      <c r="L13" s="59">
        <v>181.00000000000003</v>
      </c>
      <c r="M13" s="59">
        <v>131</v>
      </c>
      <c r="N13" s="115">
        <v>42</v>
      </c>
      <c r="O13" s="190">
        <v>26383.999999999993</v>
      </c>
      <c r="P13" s="74">
        <v>0.5401069518716578</v>
      </c>
      <c r="Q13" s="61">
        <v>0.36363636363636365</v>
      </c>
      <c r="R13" s="61">
        <v>9.6256684491978606E-2</v>
      </c>
      <c r="S13" s="61">
        <v>1</v>
      </c>
      <c r="T13" s="61">
        <v>0.36178181177299967</v>
      </c>
      <c r="U13" s="61">
        <v>0.49030666196686634</v>
      </c>
      <c r="V13" s="61">
        <v>0.14791152626013399</v>
      </c>
      <c r="W13" s="61">
        <v>1</v>
      </c>
      <c r="X13" s="61">
        <v>0.27777777777777773</v>
      </c>
      <c r="Y13" s="61">
        <v>0.41898148148148157</v>
      </c>
      <c r="Z13" s="61">
        <v>0.30324074074074076</v>
      </c>
      <c r="AA13" s="79">
        <v>1</v>
      </c>
      <c r="AB13" s="108"/>
      <c r="AC13" s="108"/>
      <c r="AD13" s="108"/>
    </row>
    <row r="14" spans="1:30">
      <c r="A14" s="403"/>
      <c r="B14" s="69" t="s">
        <v>42</v>
      </c>
      <c r="C14" s="59">
        <v>591</v>
      </c>
      <c r="D14" s="59">
        <v>818</v>
      </c>
      <c r="E14" s="59">
        <v>136</v>
      </c>
      <c r="F14" s="115">
        <v>101.00000000000001</v>
      </c>
      <c r="G14" s="59">
        <v>12831.999999999998</v>
      </c>
      <c r="H14" s="59">
        <v>22821.999999999985</v>
      </c>
      <c r="I14" s="59">
        <v>3714.0000000000009</v>
      </c>
      <c r="J14" s="115">
        <v>3343.9999999999977</v>
      </c>
      <c r="K14" s="59">
        <v>290.99999999999994</v>
      </c>
      <c r="L14" s="59">
        <v>598.99999999999989</v>
      </c>
      <c r="M14" s="59">
        <v>265</v>
      </c>
      <c r="N14" s="115">
        <v>81</v>
      </c>
      <c r="O14" s="190">
        <v>45593.999999999985</v>
      </c>
      <c r="P14" s="74">
        <v>0.3825242718446602</v>
      </c>
      <c r="Q14" s="61">
        <v>0.5294498381877023</v>
      </c>
      <c r="R14" s="61">
        <v>8.8025889967637536E-2</v>
      </c>
      <c r="S14" s="61">
        <v>1</v>
      </c>
      <c r="T14" s="61">
        <v>0.32595001016053654</v>
      </c>
      <c r="U14" s="61">
        <v>0.57970940865677689</v>
      </c>
      <c r="V14" s="61">
        <v>9.4340581182686498E-2</v>
      </c>
      <c r="W14" s="61">
        <v>1</v>
      </c>
      <c r="X14" s="61">
        <v>0.25194805194805192</v>
      </c>
      <c r="Y14" s="61">
        <v>0.51861471861471864</v>
      </c>
      <c r="Z14" s="61">
        <v>0.2294372294372295</v>
      </c>
      <c r="AA14" s="79">
        <v>1</v>
      </c>
      <c r="AB14" s="108"/>
      <c r="AC14" s="108"/>
      <c r="AD14" s="108"/>
    </row>
    <row r="15" spans="1:30">
      <c r="A15" s="403"/>
      <c r="B15" s="69" t="s">
        <v>47</v>
      </c>
      <c r="C15" s="59">
        <v>51.8</v>
      </c>
      <c r="D15" s="59">
        <v>58</v>
      </c>
      <c r="E15" s="59">
        <v>14.1</v>
      </c>
      <c r="F15" s="115">
        <v>7</v>
      </c>
      <c r="G15" s="59">
        <v>2015.1000000000001</v>
      </c>
      <c r="H15" s="59">
        <v>1960.2000000000003</v>
      </c>
      <c r="I15" s="59">
        <v>605.9</v>
      </c>
      <c r="J15" s="115">
        <v>594.49999999999989</v>
      </c>
      <c r="K15" s="59">
        <v>31.1</v>
      </c>
      <c r="L15" s="59">
        <v>63.8</v>
      </c>
      <c r="M15" s="59">
        <v>40.299999999999997</v>
      </c>
      <c r="N15" s="115">
        <v>13.2</v>
      </c>
      <c r="O15" s="190">
        <v>5455.0000000000009</v>
      </c>
      <c r="P15" s="74">
        <v>0.41807909604519777</v>
      </c>
      <c r="Q15" s="61">
        <v>0.46811945117029868</v>
      </c>
      <c r="R15" s="61">
        <v>0.11380145278450364</v>
      </c>
      <c r="S15" s="61">
        <v>1.0000000000000002</v>
      </c>
      <c r="T15" s="61">
        <v>0.43986291801274779</v>
      </c>
      <c r="U15" s="61">
        <v>0.4278791582991357</v>
      </c>
      <c r="V15" s="61">
        <v>0.13225792368811665</v>
      </c>
      <c r="W15" s="61">
        <v>1.0000000000000002</v>
      </c>
      <c r="X15" s="61">
        <v>0.2300295857988166</v>
      </c>
      <c r="Y15" s="61">
        <v>0.47189349112426038</v>
      </c>
      <c r="Z15" s="61">
        <v>0.29807692307692307</v>
      </c>
      <c r="AA15" s="79">
        <v>1</v>
      </c>
      <c r="AB15" s="108"/>
      <c r="AC15" s="108"/>
      <c r="AD15" s="108"/>
    </row>
    <row r="16" spans="1:30">
      <c r="A16" s="403"/>
      <c r="B16" s="69" t="s">
        <v>49</v>
      </c>
      <c r="C16" s="59">
        <v>727.00000000000023</v>
      </c>
      <c r="D16" s="59">
        <v>1894.9999999999998</v>
      </c>
      <c r="E16" s="59">
        <v>352</v>
      </c>
      <c r="F16" s="115">
        <v>200</v>
      </c>
      <c r="G16" s="59">
        <v>41109.000000000065</v>
      </c>
      <c r="H16" s="59">
        <v>180983.00000000003</v>
      </c>
      <c r="I16" s="59">
        <v>24178.000000000007</v>
      </c>
      <c r="J16" s="115">
        <v>21491.999999999971</v>
      </c>
      <c r="K16" s="59">
        <v>763.00000000000011</v>
      </c>
      <c r="L16" s="59">
        <v>3620.9999999999986</v>
      </c>
      <c r="M16" s="59">
        <v>1579</v>
      </c>
      <c r="N16" s="115">
        <v>361.00000000000017</v>
      </c>
      <c r="O16" s="190">
        <v>277260.00000000006</v>
      </c>
      <c r="P16" s="74">
        <v>0.24445191661062549</v>
      </c>
      <c r="Q16" s="61">
        <v>0.63718897108271677</v>
      </c>
      <c r="R16" s="61">
        <v>0.1183591123066577</v>
      </c>
      <c r="S16" s="61">
        <v>1</v>
      </c>
      <c r="T16" s="61">
        <v>0.16692654403703272</v>
      </c>
      <c r="U16" s="61">
        <v>0.73489665813944027</v>
      </c>
      <c r="V16" s="61">
        <v>9.8176797823527021E-2</v>
      </c>
      <c r="W16" s="61">
        <v>1</v>
      </c>
      <c r="X16" s="61">
        <v>0.12795572698306226</v>
      </c>
      <c r="Y16" s="61">
        <v>0.60724467549890981</v>
      </c>
      <c r="Z16" s="61">
        <v>0.2647995975180279</v>
      </c>
      <c r="AA16" s="79">
        <v>1</v>
      </c>
      <c r="AB16" s="108"/>
      <c r="AC16" s="108"/>
      <c r="AD16" s="108"/>
    </row>
    <row r="17" spans="1:30">
      <c r="A17" s="403"/>
      <c r="B17" s="69" t="s">
        <v>52</v>
      </c>
      <c r="C17" s="59">
        <v>163.99999999999997</v>
      </c>
      <c r="D17" s="59">
        <v>117.99999999999999</v>
      </c>
      <c r="E17" s="59">
        <v>30.999999999999996</v>
      </c>
      <c r="F17" s="115">
        <v>20</v>
      </c>
      <c r="G17" s="59">
        <v>8040.0000000000018</v>
      </c>
      <c r="H17" s="59">
        <v>7691.9999999999964</v>
      </c>
      <c r="I17" s="59">
        <v>2599.0000000000009</v>
      </c>
      <c r="J17" s="115">
        <v>2247.0000000000009</v>
      </c>
      <c r="K17" s="59">
        <v>147.99999999999994</v>
      </c>
      <c r="L17" s="59">
        <v>199.99999999999997</v>
      </c>
      <c r="M17" s="59">
        <v>145.00000000000003</v>
      </c>
      <c r="N17" s="115">
        <v>45</v>
      </c>
      <c r="O17" s="190">
        <v>21449</v>
      </c>
      <c r="P17" s="74">
        <v>0.52396166134185307</v>
      </c>
      <c r="Q17" s="61">
        <v>0.3769968051118211</v>
      </c>
      <c r="R17" s="61">
        <v>9.9041533546325888E-2</v>
      </c>
      <c r="S17" s="61">
        <v>1</v>
      </c>
      <c r="T17" s="61">
        <v>0.43860127652610342</v>
      </c>
      <c r="U17" s="61">
        <v>0.41961704216900314</v>
      </c>
      <c r="V17" s="61">
        <v>0.14178168130489341</v>
      </c>
      <c r="W17" s="61">
        <v>1</v>
      </c>
      <c r="X17" s="61">
        <v>0.30020283975659223</v>
      </c>
      <c r="Y17" s="61">
        <v>0.40567951318458423</v>
      </c>
      <c r="Z17" s="61">
        <v>0.29411764705882365</v>
      </c>
      <c r="AA17" s="79">
        <v>1</v>
      </c>
      <c r="AB17" s="108"/>
      <c r="AC17" s="108"/>
      <c r="AD17" s="108"/>
    </row>
    <row r="18" spans="1:30">
      <c r="A18" s="404"/>
      <c r="B18" s="197" t="s">
        <v>183</v>
      </c>
      <c r="C18" s="198">
        <f>SUM(C12:C17)</f>
        <v>1829.8000000000002</v>
      </c>
      <c r="D18" s="198">
        <f t="shared" ref="D18:O18" si="0">SUM(D12:D17)</f>
        <v>3210</v>
      </c>
      <c r="E18" s="198">
        <f t="shared" si="0"/>
        <v>628.1</v>
      </c>
      <c r="F18" s="198">
        <f t="shared" si="0"/>
        <v>386</v>
      </c>
      <c r="G18" s="198">
        <f t="shared" si="0"/>
        <v>79948.100000000064</v>
      </c>
      <c r="H18" s="198">
        <f t="shared" si="0"/>
        <v>234845.2</v>
      </c>
      <c r="I18" s="198">
        <f t="shared" si="0"/>
        <v>38302.900000000009</v>
      </c>
      <c r="J18" s="198">
        <f t="shared" si="0"/>
        <v>33450.499999999971</v>
      </c>
      <c r="K18" s="198">
        <f t="shared" si="0"/>
        <v>1510.1</v>
      </c>
      <c r="L18" s="198">
        <f t="shared" si="0"/>
        <v>4933.7999999999984</v>
      </c>
      <c r="M18" s="198">
        <f t="shared" si="0"/>
        <v>2353.3000000000002</v>
      </c>
      <c r="N18" s="198">
        <f t="shared" si="0"/>
        <v>599.20000000000016</v>
      </c>
      <c r="O18" s="199">
        <f t="shared" si="0"/>
        <v>401997.00000000006</v>
      </c>
      <c r="P18" s="176">
        <f>C18/SUM($C18:$E18)</f>
        <v>0.32283561813017164</v>
      </c>
      <c r="Q18" s="177">
        <f t="shared" ref="Q18:R18" si="1">D18/SUM($C18:$E18)</f>
        <v>0.56634732440586455</v>
      </c>
      <c r="R18" s="177">
        <f t="shared" si="1"/>
        <v>0.11081705746396373</v>
      </c>
      <c r="S18" s="177">
        <f>SUM(P18:R18)</f>
        <v>1</v>
      </c>
      <c r="T18" s="177">
        <f>G18/SUM($G18:$I18)</f>
        <v>0.22642016538269188</v>
      </c>
      <c r="U18" s="177">
        <f t="shared" ref="U18:V18" si="2">H18/SUM($G18:$I18)</f>
        <v>0.66510259810216021</v>
      </c>
      <c r="V18" s="177">
        <f t="shared" si="2"/>
        <v>0.108477236515148</v>
      </c>
      <c r="W18" s="177">
        <f>SUM(T18:V18)</f>
        <v>1.0000000000000002</v>
      </c>
      <c r="X18" s="177">
        <f>K18/SUM($K18:$M18)</f>
        <v>0.17165689082890015</v>
      </c>
      <c r="Y18" s="177">
        <f t="shared" ref="Y18:Z18" si="3">L18/SUM($K18:$M18)</f>
        <v>0.56083753921702362</v>
      </c>
      <c r="Z18" s="177">
        <f t="shared" si="3"/>
        <v>0.26750556995407643</v>
      </c>
      <c r="AA18" s="210">
        <f>SUM(X18:Z18)</f>
        <v>1.0000000000000002</v>
      </c>
      <c r="AB18" s="108"/>
      <c r="AC18" s="108"/>
      <c r="AD18" s="108"/>
    </row>
    <row r="19" spans="1:30">
      <c r="A19" s="29"/>
      <c r="B19" s="71"/>
      <c r="C19" s="25"/>
      <c r="D19" s="25"/>
      <c r="E19" s="25"/>
      <c r="F19" s="116"/>
      <c r="G19" s="25"/>
      <c r="H19" s="25"/>
      <c r="I19" s="25"/>
      <c r="J19" s="116"/>
      <c r="K19" s="25"/>
      <c r="L19" s="25"/>
      <c r="M19" s="25"/>
      <c r="N19" s="116"/>
      <c r="O19" s="25"/>
      <c r="P19" s="26"/>
      <c r="Q19" s="25"/>
      <c r="R19" s="25"/>
      <c r="S19" s="25"/>
      <c r="T19" s="25"/>
      <c r="U19" s="25"/>
      <c r="V19" s="25"/>
      <c r="W19" s="25"/>
      <c r="X19" s="25"/>
      <c r="Y19" s="25"/>
      <c r="Z19" s="25"/>
      <c r="AA19" s="27"/>
      <c r="AB19" s="108"/>
      <c r="AC19" s="108"/>
      <c r="AD19" s="108"/>
    </row>
    <row r="20" spans="1:30">
      <c r="A20" s="405" t="s">
        <v>59</v>
      </c>
      <c r="B20" s="70" t="s">
        <v>35</v>
      </c>
      <c r="C20" s="17">
        <v>174</v>
      </c>
      <c r="D20" s="17">
        <v>9</v>
      </c>
      <c r="E20" s="17">
        <v>12</v>
      </c>
      <c r="F20" s="191">
        <v>36</v>
      </c>
      <c r="G20" s="17">
        <v>8940.0000000000018</v>
      </c>
      <c r="H20" s="17">
        <v>613.00000000000011</v>
      </c>
      <c r="I20" s="17">
        <v>462.00000000000011</v>
      </c>
      <c r="J20" s="191">
        <v>1806.9999999999998</v>
      </c>
      <c r="K20" s="17">
        <v>150</v>
      </c>
      <c r="L20" s="17">
        <v>10</v>
      </c>
      <c r="M20" s="17">
        <v>78</v>
      </c>
      <c r="N20" s="191">
        <v>17</v>
      </c>
      <c r="O20" s="192">
        <v>12308.000000000002</v>
      </c>
      <c r="P20" s="195">
        <v>0.89230769230769236</v>
      </c>
      <c r="Q20" s="196">
        <v>4.6153846153846156E-2</v>
      </c>
      <c r="R20" s="196">
        <v>6.1538461538461542E-2</v>
      </c>
      <c r="S20" s="196">
        <v>1</v>
      </c>
      <c r="T20" s="196">
        <v>0.89266100848726915</v>
      </c>
      <c r="U20" s="196">
        <v>6.1208187718422367E-2</v>
      </c>
      <c r="V20" s="196">
        <v>4.6130803794308541E-2</v>
      </c>
      <c r="W20" s="196">
        <v>1</v>
      </c>
      <c r="X20" s="196">
        <v>0.63025210084033612</v>
      </c>
      <c r="Y20" s="196">
        <v>4.2016806722689079E-2</v>
      </c>
      <c r="Z20" s="196">
        <v>0.32773109243697479</v>
      </c>
      <c r="AA20" s="102">
        <v>1</v>
      </c>
      <c r="AB20" s="108"/>
      <c r="AC20" s="108"/>
      <c r="AD20" s="108"/>
    </row>
    <row r="21" spans="1:30">
      <c r="A21" s="406"/>
      <c r="B21" s="69" t="s">
        <v>39</v>
      </c>
      <c r="C21" s="59">
        <v>539</v>
      </c>
      <c r="D21" s="59">
        <v>39</v>
      </c>
      <c r="E21" s="59">
        <v>28</v>
      </c>
      <c r="F21" s="115">
        <v>17</v>
      </c>
      <c r="G21" s="59">
        <v>10085.999999999996</v>
      </c>
      <c r="H21" s="59">
        <v>1607</v>
      </c>
      <c r="I21" s="59">
        <v>729.99999999999989</v>
      </c>
      <c r="J21" s="115">
        <v>1656.0000000000007</v>
      </c>
      <c r="K21" s="59">
        <v>198.00000000000003</v>
      </c>
      <c r="L21" s="59">
        <v>49</v>
      </c>
      <c r="M21" s="59">
        <v>135</v>
      </c>
      <c r="N21" s="115">
        <v>26</v>
      </c>
      <c r="O21" s="190">
        <v>15109.999999999996</v>
      </c>
      <c r="P21" s="74">
        <v>0.88943894389438949</v>
      </c>
      <c r="Q21" s="61">
        <v>6.4356435643564358E-2</v>
      </c>
      <c r="R21" s="61">
        <v>4.6204620462046202E-2</v>
      </c>
      <c r="S21" s="61">
        <v>1</v>
      </c>
      <c r="T21" s="61">
        <v>0.81188118811881183</v>
      </c>
      <c r="U21" s="61">
        <v>0.12935683812283671</v>
      </c>
      <c r="V21" s="61">
        <v>5.8761973758351453E-2</v>
      </c>
      <c r="W21" s="61">
        <v>1</v>
      </c>
      <c r="X21" s="61">
        <v>0.51832460732984298</v>
      </c>
      <c r="Y21" s="61">
        <v>0.12827225130890052</v>
      </c>
      <c r="Z21" s="61">
        <v>0.35340314136125656</v>
      </c>
      <c r="AA21" s="79">
        <v>1</v>
      </c>
      <c r="AB21" s="108"/>
      <c r="AC21" s="108"/>
      <c r="AD21" s="108"/>
    </row>
    <row r="22" spans="1:30">
      <c r="A22" s="406"/>
      <c r="B22" s="69" t="s">
        <v>41</v>
      </c>
      <c r="C22" s="59">
        <v>198</v>
      </c>
      <c r="D22" s="59">
        <v>15</v>
      </c>
      <c r="E22" s="59">
        <v>18</v>
      </c>
      <c r="F22" s="115">
        <v>14</v>
      </c>
      <c r="G22" s="59">
        <v>12791.000000000011</v>
      </c>
      <c r="H22" s="59">
        <v>1854.9999999999991</v>
      </c>
      <c r="I22" s="59">
        <v>1548.9999999999998</v>
      </c>
      <c r="J22" s="115">
        <v>2577.0000000000005</v>
      </c>
      <c r="K22" s="59">
        <v>149.99999999999997</v>
      </c>
      <c r="L22" s="59">
        <v>46</v>
      </c>
      <c r="M22" s="59">
        <v>95</v>
      </c>
      <c r="N22" s="115">
        <v>48</v>
      </c>
      <c r="O22" s="190">
        <v>19356.000000000011</v>
      </c>
      <c r="P22" s="74">
        <v>0.8571428571428571</v>
      </c>
      <c r="Q22" s="61">
        <v>6.4935064935064929E-2</v>
      </c>
      <c r="R22" s="61">
        <v>7.792207792207792E-2</v>
      </c>
      <c r="S22" s="61">
        <v>1</v>
      </c>
      <c r="T22" s="61">
        <v>0.78981167026860155</v>
      </c>
      <c r="U22" s="61">
        <v>0.11454152516208693</v>
      </c>
      <c r="V22" s="61">
        <v>9.5646804569311433E-2</v>
      </c>
      <c r="W22" s="61">
        <v>0.99999999999999989</v>
      </c>
      <c r="X22" s="61">
        <v>0.51546391752577314</v>
      </c>
      <c r="Y22" s="61">
        <v>0.15807560137457044</v>
      </c>
      <c r="Z22" s="61">
        <v>0.32646048109965636</v>
      </c>
      <c r="AA22" s="79">
        <v>1</v>
      </c>
      <c r="AB22" s="108"/>
      <c r="AC22" s="108"/>
      <c r="AD22" s="108"/>
    </row>
    <row r="23" spans="1:30">
      <c r="A23" s="406"/>
      <c r="B23" s="69" t="s">
        <v>43</v>
      </c>
      <c r="C23" s="59">
        <v>405.00000000000006</v>
      </c>
      <c r="D23" s="59">
        <v>170.00000000000003</v>
      </c>
      <c r="E23" s="59">
        <v>67</v>
      </c>
      <c r="F23" s="115">
        <v>39</v>
      </c>
      <c r="G23" s="59">
        <v>21450.999999999989</v>
      </c>
      <c r="H23" s="59">
        <v>14060.999999999989</v>
      </c>
      <c r="I23" s="59">
        <v>2292.9999999999982</v>
      </c>
      <c r="J23" s="115">
        <v>4119.0000000000018</v>
      </c>
      <c r="K23" s="59">
        <v>404.99999999999994</v>
      </c>
      <c r="L23" s="59">
        <v>327.00000000000017</v>
      </c>
      <c r="M23" s="59">
        <v>308</v>
      </c>
      <c r="N23" s="115">
        <v>85</v>
      </c>
      <c r="O23" s="190">
        <v>43729.999999999978</v>
      </c>
      <c r="P23" s="74">
        <v>0.63084112149532712</v>
      </c>
      <c r="Q23" s="61">
        <v>0.26479750778816197</v>
      </c>
      <c r="R23" s="61">
        <v>0.10436137071651089</v>
      </c>
      <c r="S23" s="61">
        <v>0.99999999999999989</v>
      </c>
      <c r="T23" s="61">
        <v>0.56741171802671608</v>
      </c>
      <c r="U23" s="61">
        <v>0.37193492924216365</v>
      </c>
      <c r="V23" s="61">
        <v>6.0653352731120207E-2</v>
      </c>
      <c r="W23" s="61">
        <v>0.99999999999999989</v>
      </c>
      <c r="X23" s="61">
        <v>0.38942307692307687</v>
      </c>
      <c r="Y23" s="61">
        <v>0.31442307692307708</v>
      </c>
      <c r="Z23" s="61">
        <v>0.29615384615384616</v>
      </c>
      <c r="AA23" s="79">
        <v>1.0000000000000002</v>
      </c>
      <c r="AB23" s="108"/>
      <c r="AC23" s="108"/>
      <c r="AD23" s="108"/>
    </row>
    <row r="24" spans="1:30">
      <c r="A24" s="406"/>
      <c r="B24" s="69" t="s">
        <v>44</v>
      </c>
      <c r="C24" s="59">
        <v>98</v>
      </c>
      <c r="D24" s="59">
        <v>12</v>
      </c>
      <c r="E24" s="59">
        <v>14</v>
      </c>
      <c r="F24" s="115">
        <v>22</v>
      </c>
      <c r="G24" s="59">
        <v>12192.999999999998</v>
      </c>
      <c r="H24" s="59">
        <v>1250.9999999999995</v>
      </c>
      <c r="I24" s="59">
        <v>704.99999999999977</v>
      </c>
      <c r="J24" s="115">
        <v>2562.0000000000005</v>
      </c>
      <c r="K24" s="59">
        <v>161.00000000000003</v>
      </c>
      <c r="L24" s="59">
        <v>32.000000000000007</v>
      </c>
      <c r="M24" s="59">
        <v>87</v>
      </c>
      <c r="N24" s="115">
        <v>48.999999999999986</v>
      </c>
      <c r="O24" s="190">
        <v>17186</v>
      </c>
      <c r="P24" s="74">
        <v>0.79032258064516125</v>
      </c>
      <c r="Q24" s="61">
        <v>9.6774193548387094E-2</v>
      </c>
      <c r="R24" s="61">
        <v>0.11290322580645161</v>
      </c>
      <c r="S24" s="61">
        <v>1</v>
      </c>
      <c r="T24" s="61">
        <v>0.8617570146300092</v>
      </c>
      <c r="U24" s="61">
        <v>8.8416142483567717E-2</v>
      </c>
      <c r="V24" s="61">
        <v>4.9826842886423056E-2</v>
      </c>
      <c r="W24" s="61">
        <v>1</v>
      </c>
      <c r="X24" s="61">
        <v>0.57500000000000007</v>
      </c>
      <c r="Y24" s="61">
        <v>0.11428571428571431</v>
      </c>
      <c r="Z24" s="61">
        <v>0.31071428571428572</v>
      </c>
      <c r="AA24" s="79">
        <v>1</v>
      </c>
      <c r="AB24" s="108"/>
      <c r="AC24" s="108"/>
      <c r="AD24" s="108"/>
    </row>
    <row r="25" spans="1:30">
      <c r="A25" s="406"/>
      <c r="B25" s="69" t="s">
        <v>54</v>
      </c>
      <c r="C25" s="59">
        <v>149</v>
      </c>
      <c r="D25" s="59">
        <v>3</v>
      </c>
      <c r="E25" s="59">
        <v>10</v>
      </c>
      <c r="F25" s="115">
        <v>35</v>
      </c>
      <c r="G25" s="59">
        <v>12897.000000000002</v>
      </c>
      <c r="H25" s="59">
        <v>912.99999999999977</v>
      </c>
      <c r="I25" s="59">
        <v>1317.9999999999995</v>
      </c>
      <c r="J25" s="115">
        <v>2677.9999999999986</v>
      </c>
      <c r="K25" s="59">
        <v>156.00000000000003</v>
      </c>
      <c r="L25" s="59">
        <v>27</v>
      </c>
      <c r="M25" s="59">
        <v>96.000000000000014</v>
      </c>
      <c r="N25" s="115">
        <v>34</v>
      </c>
      <c r="O25" s="190">
        <v>18316</v>
      </c>
      <c r="P25" s="74">
        <v>0.91975308641975306</v>
      </c>
      <c r="Q25" s="61">
        <v>1.8518518518518517E-2</v>
      </c>
      <c r="R25" s="61">
        <v>6.1728395061728392E-2</v>
      </c>
      <c r="S25" s="61">
        <v>1</v>
      </c>
      <c r="T25" s="61">
        <v>0.85252511898466421</v>
      </c>
      <c r="U25" s="61">
        <v>6.0351665785298762E-2</v>
      </c>
      <c r="V25" s="61">
        <v>8.7123215230036979E-2</v>
      </c>
      <c r="W25" s="61">
        <v>0.99999999999999989</v>
      </c>
      <c r="X25" s="61">
        <v>0.55913978494623651</v>
      </c>
      <c r="Y25" s="61">
        <v>9.677419354838708E-2</v>
      </c>
      <c r="Z25" s="61">
        <v>0.34408602150537632</v>
      </c>
      <c r="AA25" s="79">
        <v>1</v>
      </c>
      <c r="AB25" s="108"/>
      <c r="AC25" s="108"/>
      <c r="AD25" s="108"/>
    </row>
    <row r="26" spans="1:30">
      <c r="A26" s="407"/>
      <c r="B26" s="197" t="s">
        <v>183</v>
      </c>
      <c r="C26" s="198">
        <f>SUM(C20:C25)</f>
        <v>1563</v>
      </c>
      <c r="D26" s="198">
        <f t="shared" ref="D26:O26" si="4">SUM(D20:D25)</f>
        <v>248.00000000000003</v>
      </c>
      <c r="E26" s="198">
        <f t="shared" si="4"/>
        <v>149</v>
      </c>
      <c r="F26" s="198">
        <f t="shared" si="4"/>
        <v>163</v>
      </c>
      <c r="G26" s="198">
        <f t="shared" si="4"/>
        <v>78358</v>
      </c>
      <c r="H26" s="198">
        <f t="shared" si="4"/>
        <v>20299.999999999989</v>
      </c>
      <c r="I26" s="198">
        <f t="shared" si="4"/>
        <v>7056.9999999999982</v>
      </c>
      <c r="J26" s="198">
        <f t="shared" si="4"/>
        <v>15399.000000000002</v>
      </c>
      <c r="K26" s="198">
        <f t="shared" si="4"/>
        <v>1220</v>
      </c>
      <c r="L26" s="198">
        <f t="shared" si="4"/>
        <v>491.00000000000017</v>
      </c>
      <c r="M26" s="198">
        <f t="shared" si="4"/>
        <v>799</v>
      </c>
      <c r="N26" s="198">
        <f t="shared" si="4"/>
        <v>259</v>
      </c>
      <c r="O26" s="199">
        <f t="shared" si="4"/>
        <v>126006</v>
      </c>
      <c r="P26" s="176">
        <f>C26/SUM($C26:$E26)</f>
        <v>0.79744897959183669</v>
      </c>
      <c r="Q26" s="177">
        <f t="shared" ref="Q26:R26" si="5">D26/SUM($C26:$E26)</f>
        <v>0.12653061224489798</v>
      </c>
      <c r="R26" s="177">
        <f t="shared" si="5"/>
        <v>7.6020408163265302E-2</v>
      </c>
      <c r="S26" s="177">
        <f>SUM(P26:R26)</f>
        <v>0.99999999999999989</v>
      </c>
      <c r="T26" s="177">
        <f>G26/SUM($G26:$I26)</f>
        <v>0.74121931608570224</v>
      </c>
      <c r="U26" s="177">
        <f t="shared" ref="U26:V26" si="6">H26/SUM($G26:$I26)</f>
        <v>0.19202572955588129</v>
      </c>
      <c r="V26" s="177">
        <f t="shared" si="6"/>
        <v>6.6754954358416482E-2</v>
      </c>
      <c r="W26" s="177">
        <f>SUM(T26:V26)</f>
        <v>1</v>
      </c>
      <c r="X26" s="177">
        <f>K26/SUM($K26:$M26)</f>
        <v>0.48605577689243029</v>
      </c>
      <c r="Y26" s="177">
        <f t="shared" ref="Y26:Z26" si="7">L26/SUM($K26:$M26)</f>
        <v>0.19561752988047815</v>
      </c>
      <c r="Z26" s="177">
        <f t="shared" si="7"/>
        <v>0.31832669322709162</v>
      </c>
      <c r="AA26" s="210">
        <f>SUM(X26:Z26)</f>
        <v>1</v>
      </c>
      <c r="AB26" s="108"/>
      <c r="AC26" s="108"/>
      <c r="AD26" s="108"/>
    </row>
    <row r="27" spans="1:30">
      <c r="A27" s="122"/>
      <c r="B27" s="67"/>
      <c r="C27" s="25"/>
      <c r="D27" s="25"/>
      <c r="E27" s="25"/>
      <c r="F27" s="116"/>
      <c r="G27" s="25"/>
      <c r="H27" s="25"/>
      <c r="I27" s="25"/>
      <c r="J27" s="116"/>
      <c r="K27" s="25"/>
      <c r="L27" s="25"/>
      <c r="M27" s="25"/>
      <c r="N27" s="116"/>
      <c r="O27" s="25"/>
      <c r="P27" s="26"/>
      <c r="Q27" s="25"/>
      <c r="R27" s="25"/>
      <c r="S27" s="25"/>
      <c r="T27" s="25"/>
      <c r="U27" s="25"/>
      <c r="V27" s="25"/>
      <c r="W27" s="25"/>
      <c r="X27" s="25"/>
      <c r="Y27" s="25"/>
      <c r="Z27" s="25"/>
      <c r="AA27" s="27"/>
      <c r="AB27" s="108"/>
      <c r="AC27" s="108"/>
      <c r="AD27" s="108"/>
    </row>
    <row r="28" spans="1:30">
      <c r="A28" s="408" t="s">
        <v>58</v>
      </c>
      <c r="B28" s="70" t="s">
        <v>23</v>
      </c>
      <c r="C28" s="17">
        <v>130.15</v>
      </c>
      <c r="D28" s="17">
        <v>17</v>
      </c>
      <c r="E28" s="17">
        <v>15.82</v>
      </c>
      <c r="F28" s="191">
        <v>17.89</v>
      </c>
      <c r="G28" s="17">
        <v>6765.9600000000019</v>
      </c>
      <c r="H28" s="17">
        <v>885.01</v>
      </c>
      <c r="I28" s="17">
        <v>457.32999999999981</v>
      </c>
      <c r="J28" s="191">
        <v>1090.55</v>
      </c>
      <c r="K28" s="17">
        <v>122.40999999999997</v>
      </c>
      <c r="L28" s="17">
        <v>28</v>
      </c>
      <c r="M28" s="17">
        <v>91.890000000000015</v>
      </c>
      <c r="N28" s="191">
        <v>24</v>
      </c>
      <c r="O28" s="192">
        <v>9646.01</v>
      </c>
      <c r="P28" s="195">
        <v>0.79861324170092662</v>
      </c>
      <c r="Q28" s="196">
        <v>0.10431367736393202</v>
      </c>
      <c r="R28" s="196">
        <v>9.7073080935141443E-2</v>
      </c>
      <c r="S28" s="196">
        <v>1</v>
      </c>
      <c r="T28" s="196">
        <v>0.83444865138191737</v>
      </c>
      <c r="U28" s="196">
        <v>0.10914865014861312</v>
      </c>
      <c r="V28" s="196">
        <v>5.640269846946952E-2</v>
      </c>
      <c r="W28" s="196">
        <v>1</v>
      </c>
      <c r="X28" s="196">
        <v>0.50520016508460575</v>
      </c>
      <c r="Y28" s="196">
        <v>0.11555922410235246</v>
      </c>
      <c r="Z28" s="196">
        <v>0.37924061081304178</v>
      </c>
      <c r="AA28" s="102">
        <v>1</v>
      </c>
      <c r="AB28" s="108"/>
      <c r="AC28" s="108"/>
      <c r="AD28" s="108"/>
    </row>
    <row r="29" spans="1:30">
      <c r="A29" s="403"/>
      <c r="B29" s="69" t="s">
        <v>25</v>
      </c>
      <c r="C29" s="59">
        <v>59</v>
      </c>
      <c r="D29" s="59">
        <v>8</v>
      </c>
      <c r="E29" s="59">
        <v>9</v>
      </c>
      <c r="F29" s="115">
        <v>21</v>
      </c>
      <c r="G29" s="59">
        <v>6797.9999999999991</v>
      </c>
      <c r="H29" s="59">
        <v>1229</v>
      </c>
      <c r="I29" s="59">
        <v>369</v>
      </c>
      <c r="J29" s="115">
        <v>1217.0000000000002</v>
      </c>
      <c r="K29" s="59">
        <v>112</v>
      </c>
      <c r="L29" s="59">
        <v>24</v>
      </c>
      <c r="M29" s="59">
        <v>66</v>
      </c>
      <c r="N29" s="115">
        <v>21</v>
      </c>
      <c r="O29" s="190">
        <v>9933</v>
      </c>
      <c r="P29" s="74">
        <v>0.77631578947368418</v>
      </c>
      <c r="Q29" s="61">
        <v>0.10526315789473684</v>
      </c>
      <c r="R29" s="61">
        <v>0.11842105263157894</v>
      </c>
      <c r="S29" s="61">
        <v>1</v>
      </c>
      <c r="T29" s="61">
        <v>0.80967127203430189</v>
      </c>
      <c r="U29" s="61">
        <v>0.14637922820390661</v>
      </c>
      <c r="V29" s="61">
        <v>4.3949499761791327E-2</v>
      </c>
      <c r="W29" s="61">
        <v>0.99999999999999978</v>
      </c>
      <c r="X29" s="61">
        <v>0.5544554455445545</v>
      </c>
      <c r="Y29" s="61">
        <v>0.11881188118811881</v>
      </c>
      <c r="Z29" s="61">
        <v>0.32673267326732675</v>
      </c>
      <c r="AA29" s="79">
        <v>1</v>
      </c>
      <c r="AB29" s="108"/>
      <c r="AC29" s="108"/>
      <c r="AD29" s="108"/>
    </row>
    <row r="30" spans="1:30">
      <c r="A30" s="403"/>
      <c r="B30" s="69" t="s">
        <v>26</v>
      </c>
      <c r="C30" s="59">
        <v>78</v>
      </c>
      <c r="D30" s="59">
        <v>76</v>
      </c>
      <c r="E30" s="59">
        <v>14</v>
      </c>
      <c r="F30" s="115">
        <v>25</v>
      </c>
      <c r="G30" s="59">
        <v>3703</v>
      </c>
      <c r="H30" s="59">
        <v>4194.9999999999991</v>
      </c>
      <c r="I30" s="59">
        <v>1021</v>
      </c>
      <c r="J30" s="115">
        <v>1293.9999999999998</v>
      </c>
      <c r="K30" s="59">
        <v>74</v>
      </c>
      <c r="L30" s="59">
        <v>103.99999999999999</v>
      </c>
      <c r="M30" s="59">
        <v>59</v>
      </c>
      <c r="N30" s="115">
        <v>45</v>
      </c>
      <c r="O30" s="190">
        <v>10688</v>
      </c>
      <c r="P30" s="74">
        <v>0.4642857142857143</v>
      </c>
      <c r="Q30" s="61">
        <v>0.45238095238095238</v>
      </c>
      <c r="R30" s="61">
        <v>8.3333333333333329E-2</v>
      </c>
      <c r="S30" s="61">
        <v>1</v>
      </c>
      <c r="T30" s="61">
        <v>0.41518107411144745</v>
      </c>
      <c r="U30" s="61">
        <v>0.47034420899203938</v>
      </c>
      <c r="V30" s="61">
        <v>0.11447471689651306</v>
      </c>
      <c r="W30" s="61">
        <v>0.99999999999999978</v>
      </c>
      <c r="X30" s="61">
        <v>0.31223628691983124</v>
      </c>
      <c r="Y30" s="61">
        <v>0.4388185654008438</v>
      </c>
      <c r="Z30" s="61">
        <v>0.24894514767932491</v>
      </c>
      <c r="AA30" s="79">
        <v>1</v>
      </c>
      <c r="AB30" s="108"/>
      <c r="AC30" s="108"/>
      <c r="AD30" s="108"/>
    </row>
    <row r="31" spans="1:30">
      <c r="A31" s="403"/>
      <c r="B31" s="69" t="s">
        <v>27</v>
      </c>
      <c r="C31" s="59">
        <v>563</v>
      </c>
      <c r="D31" s="59">
        <v>79</v>
      </c>
      <c r="E31" s="59">
        <v>49</v>
      </c>
      <c r="F31" s="115">
        <v>46</v>
      </c>
      <c r="G31" s="59">
        <v>4297</v>
      </c>
      <c r="H31" s="59">
        <v>931.99999999999977</v>
      </c>
      <c r="I31" s="59">
        <v>410.99999999999994</v>
      </c>
      <c r="J31" s="115">
        <v>705.99999999999989</v>
      </c>
      <c r="K31" s="59">
        <v>88</v>
      </c>
      <c r="L31" s="59">
        <v>36</v>
      </c>
      <c r="M31" s="59">
        <v>30</v>
      </c>
      <c r="N31" s="115">
        <v>7</v>
      </c>
      <c r="O31" s="190">
        <v>7244</v>
      </c>
      <c r="P31" s="74">
        <v>0.81476121562952242</v>
      </c>
      <c r="Q31" s="61">
        <v>0.11432706222865413</v>
      </c>
      <c r="R31" s="61">
        <v>7.0911722141823438E-2</v>
      </c>
      <c r="S31" s="61">
        <v>1</v>
      </c>
      <c r="T31" s="61">
        <v>0.76187943262411351</v>
      </c>
      <c r="U31" s="61">
        <v>0.16524822695035457</v>
      </c>
      <c r="V31" s="61">
        <v>7.2872340425531909E-2</v>
      </c>
      <c r="W31" s="61">
        <v>1</v>
      </c>
      <c r="X31" s="61">
        <v>0.5714285714285714</v>
      </c>
      <c r="Y31" s="61">
        <v>0.23376623376623376</v>
      </c>
      <c r="Z31" s="61">
        <v>0.19480519480519481</v>
      </c>
      <c r="AA31" s="79">
        <v>1</v>
      </c>
      <c r="AB31" s="108"/>
      <c r="AC31" s="108"/>
      <c r="AD31" s="108"/>
    </row>
    <row r="32" spans="1:30">
      <c r="A32" s="403"/>
      <c r="B32" s="69" t="s">
        <v>28</v>
      </c>
      <c r="C32" s="59">
        <v>57.599999999999994</v>
      </c>
      <c r="D32" s="59">
        <v>21.82</v>
      </c>
      <c r="E32" s="59">
        <v>11.840000000000002</v>
      </c>
      <c r="F32" s="115">
        <v>15.9</v>
      </c>
      <c r="G32" s="59">
        <v>5246.0200000000013</v>
      </c>
      <c r="H32" s="59">
        <v>2869</v>
      </c>
      <c r="I32" s="59">
        <v>594.65999999999974</v>
      </c>
      <c r="J32" s="115">
        <v>1085.5800000000006</v>
      </c>
      <c r="K32" s="59">
        <v>119.97999999999999</v>
      </c>
      <c r="L32" s="59">
        <v>47.72</v>
      </c>
      <c r="M32" s="59">
        <v>76.660000000000011</v>
      </c>
      <c r="N32" s="115">
        <v>22.82</v>
      </c>
      <c r="O32" s="190">
        <v>10169.599999999999</v>
      </c>
      <c r="P32" s="74">
        <v>0.63116370808678501</v>
      </c>
      <c r="Q32" s="61">
        <v>0.23909708525093143</v>
      </c>
      <c r="R32" s="61">
        <v>0.12973920666228361</v>
      </c>
      <c r="S32" s="61">
        <v>1</v>
      </c>
      <c r="T32" s="61">
        <v>0.60232063634944122</v>
      </c>
      <c r="U32" s="61">
        <v>0.32940360610263519</v>
      </c>
      <c r="V32" s="61">
        <v>6.8275757547923657E-2</v>
      </c>
      <c r="W32" s="61">
        <v>1</v>
      </c>
      <c r="X32" s="61">
        <v>0.4909968898346701</v>
      </c>
      <c r="Y32" s="61">
        <v>0.19528564413160909</v>
      </c>
      <c r="Z32" s="61">
        <v>0.31371746603372075</v>
      </c>
      <c r="AA32" s="79">
        <v>1</v>
      </c>
      <c r="AB32" s="108"/>
      <c r="AC32" s="108"/>
      <c r="AD32" s="108"/>
    </row>
    <row r="33" spans="1:30">
      <c r="A33" s="403"/>
      <c r="B33" s="69" t="s">
        <v>29</v>
      </c>
      <c r="C33" s="59">
        <v>84</v>
      </c>
      <c r="D33" s="59">
        <v>7</v>
      </c>
      <c r="E33" s="59">
        <v>4</v>
      </c>
      <c r="F33" s="115">
        <v>7</v>
      </c>
      <c r="G33" s="59">
        <v>5337.9999999999991</v>
      </c>
      <c r="H33" s="59">
        <v>430.00000000000006</v>
      </c>
      <c r="I33" s="59">
        <v>219.99999999999997</v>
      </c>
      <c r="J33" s="115">
        <v>975</v>
      </c>
      <c r="K33" s="59">
        <v>87</v>
      </c>
      <c r="L33" s="59">
        <v>9</v>
      </c>
      <c r="M33" s="59">
        <v>70</v>
      </c>
      <c r="N33" s="115">
        <v>17</v>
      </c>
      <c r="O33" s="190">
        <v>7247.9999999999991</v>
      </c>
      <c r="P33" s="74">
        <v>0.88421052631578945</v>
      </c>
      <c r="Q33" s="61">
        <v>7.3684210526315783E-2</v>
      </c>
      <c r="R33" s="61">
        <v>4.2105263157894736E-2</v>
      </c>
      <c r="S33" s="61">
        <v>1</v>
      </c>
      <c r="T33" s="61">
        <v>0.89144956579826318</v>
      </c>
      <c r="U33" s="61">
        <v>7.181028724114899E-2</v>
      </c>
      <c r="V33" s="61">
        <v>3.674014696058784E-2</v>
      </c>
      <c r="W33" s="61">
        <v>1</v>
      </c>
      <c r="X33" s="61">
        <v>0.52409638554216864</v>
      </c>
      <c r="Y33" s="61">
        <v>5.4216867469879519E-2</v>
      </c>
      <c r="Z33" s="61">
        <v>0.42168674698795183</v>
      </c>
      <c r="AA33" s="79">
        <v>1</v>
      </c>
      <c r="AB33" s="108"/>
      <c r="AC33" s="108"/>
      <c r="AD33" s="108"/>
    </row>
    <row r="34" spans="1:30">
      <c r="A34" s="403"/>
      <c r="B34" s="69" t="s">
        <v>30</v>
      </c>
      <c r="C34" s="59">
        <v>58</v>
      </c>
      <c r="D34" s="59">
        <v>10</v>
      </c>
      <c r="E34" s="59">
        <v>0</v>
      </c>
      <c r="F34" s="115">
        <v>12</v>
      </c>
      <c r="G34" s="59">
        <v>4883</v>
      </c>
      <c r="H34" s="59">
        <v>486.00000000000011</v>
      </c>
      <c r="I34" s="59">
        <v>256</v>
      </c>
      <c r="J34" s="115">
        <v>1213.9999999999998</v>
      </c>
      <c r="K34" s="59">
        <v>64.999999999999986</v>
      </c>
      <c r="L34" s="59">
        <v>9</v>
      </c>
      <c r="M34" s="59">
        <v>32</v>
      </c>
      <c r="N34" s="115">
        <v>30</v>
      </c>
      <c r="O34" s="190">
        <v>7055</v>
      </c>
      <c r="P34" s="74">
        <v>0.8529411764705882</v>
      </c>
      <c r="Q34" s="61">
        <v>0.14705882352941177</v>
      </c>
      <c r="R34" s="61">
        <v>0</v>
      </c>
      <c r="S34" s="61">
        <v>1</v>
      </c>
      <c r="T34" s="61">
        <v>0.86808888888888891</v>
      </c>
      <c r="U34" s="61">
        <v>8.6400000000000018E-2</v>
      </c>
      <c r="V34" s="61">
        <v>4.5511111111111113E-2</v>
      </c>
      <c r="W34" s="61">
        <v>1</v>
      </c>
      <c r="X34" s="61">
        <v>0.6132075471698113</v>
      </c>
      <c r="Y34" s="61">
        <v>8.4905660377358499E-2</v>
      </c>
      <c r="Z34" s="61">
        <v>0.30188679245283023</v>
      </c>
      <c r="AA34" s="79">
        <v>1</v>
      </c>
      <c r="AB34" s="108"/>
      <c r="AC34" s="108"/>
      <c r="AD34" s="108"/>
    </row>
    <row r="35" spans="1:30">
      <c r="A35" s="403"/>
      <c r="B35" s="69" t="s">
        <v>31</v>
      </c>
      <c r="C35" s="59">
        <v>331</v>
      </c>
      <c r="D35" s="59">
        <v>215</v>
      </c>
      <c r="E35" s="59">
        <v>64</v>
      </c>
      <c r="F35" s="115">
        <v>44</v>
      </c>
      <c r="G35" s="59">
        <v>7258.9999999999964</v>
      </c>
      <c r="H35" s="59">
        <v>6061</v>
      </c>
      <c r="I35" s="59">
        <v>1490</v>
      </c>
      <c r="J35" s="115">
        <v>1790</v>
      </c>
      <c r="K35" s="59">
        <v>146</v>
      </c>
      <c r="L35" s="59">
        <v>129</v>
      </c>
      <c r="M35" s="59">
        <v>103</v>
      </c>
      <c r="N35" s="115">
        <v>35</v>
      </c>
      <c r="O35" s="190">
        <v>17666.999999999996</v>
      </c>
      <c r="P35" s="74">
        <v>0.54262295081967216</v>
      </c>
      <c r="Q35" s="61">
        <v>0.35245901639344263</v>
      </c>
      <c r="R35" s="61">
        <v>0.10491803278688525</v>
      </c>
      <c r="S35" s="61">
        <v>1</v>
      </c>
      <c r="T35" s="61">
        <v>0.4901417960837271</v>
      </c>
      <c r="U35" s="61">
        <v>0.40925050641458482</v>
      </c>
      <c r="V35" s="61">
        <v>0.10060769750168808</v>
      </c>
      <c r="W35" s="61">
        <v>1</v>
      </c>
      <c r="X35" s="61">
        <v>0.38624338624338622</v>
      </c>
      <c r="Y35" s="61">
        <v>0.34126984126984128</v>
      </c>
      <c r="Z35" s="61">
        <v>0.2724867724867725</v>
      </c>
      <c r="AA35" s="79">
        <v>1</v>
      </c>
      <c r="AB35" s="108"/>
      <c r="AC35" s="108"/>
      <c r="AD35" s="108"/>
    </row>
    <row r="36" spans="1:30">
      <c r="A36" s="403"/>
      <c r="B36" s="69" t="s">
        <v>33</v>
      </c>
      <c r="C36" s="59">
        <v>27</v>
      </c>
      <c r="D36" s="59">
        <v>3</v>
      </c>
      <c r="E36" s="59">
        <v>11</v>
      </c>
      <c r="F36" s="115">
        <v>6</v>
      </c>
      <c r="G36" s="59">
        <v>2323.9999999999991</v>
      </c>
      <c r="H36" s="59">
        <v>257</v>
      </c>
      <c r="I36" s="59">
        <v>454.99999999999989</v>
      </c>
      <c r="J36" s="115">
        <v>560</v>
      </c>
      <c r="K36" s="59">
        <v>33</v>
      </c>
      <c r="L36" s="59"/>
      <c r="M36" s="59">
        <v>25</v>
      </c>
      <c r="N36" s="115">
        <v>6</v>
      </c>
      <c r="O36" s="190">
        <v>3706.9999999999991</v>
      </c>
      <c r="P36" s="74">
        <v>0.65853658536585369</v>
      </c>
      <c r="Q36" s="61">
        <v>7.3170731707317069E-2</v>
      </c>
      <c r="R36" s="61">
        <v>0.26829268292682928</v>
      </c>
      <c r="S36" s="61">
        <v>1</v>
      </c>
      <c r="T36" s="61">
        <v>0.76548089591567847</v>
      </c>
      <c r="U36" s="61">
        <v>8.4650856389986845E-2</v>
      </c>
      <c r="V36" s="61">
        <v>0.14986824769433466</v>
      </c>
      <c r="W36" s="61">
        <v>1</v>
      </c>
      <c r="X36" s="61">
        <v>0.56896551724137934</v>
      </c>
      <c r="Y36" s="61">
        <v>0</v>
      </c>
      <c r="Z36" s="61">
        <v>0.43103448275862066</v>
      </c>
      <c r="AA36" s="79">
        <v>1</v>
      </c>
      <c r="AB36" s="108"/>
      <c r="AC36" s="108"/>
      <c r="AD36" s="108"/>
    </row>
    <row r="37" spans="1:30">
      <c r="A37" s="403"/>
      <c r="B37" s="69" t="s">
        <v>36</v>
      </c>
      <c r="C37" s="59">
        <v>141</v>
      </c>
      <c r="D37" s="59">
        <v>37</v>
      </c>
      <c r="E37" s="59">
        <v>24</v>
      </c>
      <c r="F37" s="115">
        <v>27</v>
      </c>
      <c r="G37" s="59">
        <v>4820</v>
      </c>
      <c r="H37" s="59">
        <v>1305.0000000000002</v>
      </c>
      <c r="I37" s="59">
        <v>707.00000000000023</v>
      </c>
      <c r="J37" s="115">
        <v>1429.0000000000005</v>
      </c>
      <c r="K37" s="59">
        <v>73.999999999999986</v>
      </c>
      <c r="L37" s="59">
        <v>21</v>
      </c>
      <c r="M37" s="59">
        <v>40</v>
      </c>
      <c r="N37" s="115">
        <v>21</v>
      </c>
      <c r="O37" s="190">
        <v>8646</v>
      </c>
      <c r="P37" s="74">
        <v>0.69801980198019797</v>
      </c>
      <c r="Q37" s="61">
        <v>0.18316831683168316</v>
      </c>
      <c r="R37" s="61">
        <v>0.11881188118811881</v>
      </c>
      <c r="S37" s="61">
        <v>0.99999999999999989</v>
      </c>
      <c r="T37" s="61">
        <v>0.70550351288056201</v>
      </c>
      <c r="U37" s="61">
        <v>0.19101288056206092</v>
      </c>
      <c r="V37" s="61">
        <v>0.10348360655737708</v>
      </c>
      <c r="W37" s="61">
        <v>1</v>
      </c>
      <c r="X37" s="61">
        <v>0.54814814814814805</v>
      </c>
      <c r="Y37" s="61">
        <v>0.15555555555555556</v>
      </c>
      <c r="Z37" s="61">
        <v>0.29629629629629628</v>
      </c>
      <c r="AA37" s="79">
        <v>0.99999999999999989</v>
      </c>
      <c r="AB37" s="108"/>
      <c r="AC37" s="108"/>
      <c r="AD37" s="108"/>
    </row>
    <row r="38" spans="1:30">
      <c r="A38" s="403"/>
      <c r="B38" s="69" t="s">
        <v>37</v>
      </c>
      <c r="C38" s="59">
        <v>75</v>
      </c>
      <c r="D38" s="59">
        <v>16</v>
      </c>
      <c r="E38" s="59">
        <v>15</v>
      </c>
      <c r="F38" s="115">
        <v>26</v>
      </c>
      <c r="G38" s="59">
        <v>5548.9999999999991</v>
      </c>
      <c r="H38" s="59">
        <v>1552.0000000000011</v>
      </c>
      <c r="I38" s="59">
        <v>818.00000000000045</v>
      </c>
      <c r="J38" s="115">
        <v>1009.9999999999998</v>
      </c>
      <c r="K38" s="59">
        <v>104.00000000000001</v>
      </c>
      <c r="L38" s="59">
        <v>32.000000000000007</v>
      </c>
      <c r="M38" s="59">
        <v>55.000000000000007</v>
      </c>
      <c r="N38" s="115">
        <v>21</v>
      </c>
      <c r="O38" s="190">
        <v>9273</v>
      </c>
      <c r="P38" s="74">
        <v>0.70754716981132071</v>
      </c>
      <c r="Q38" s="61">
        <v>0.15094339622641509</v>
      </c>
      <c r="R38" s="61">
        <v>0.14150943396226415</v>
      </c>
      <c r="S38" s="61">
        <v>0.99999999999999989</v>
      </c>
      <c r="T38" s="61">
        <v>0.7007197878520014</v>
      </c>
      <c r="U38" s="61">
        <v>0.19598434145725485</v>
      </c>
      <c r="V38" s="61">
        <v>0.10329587069074384</v>
      </c>
      <c r="W38" s="61">
        <v>1</v>
      </c>
      <c r="X38" s="61">
        <v>0.54450261780104714</v>
      </c>
      <c r="Y38" s="61">
        <v>0.16753926701570682</v>
      </c>
      <c r="Z38" s="61">
        <v>0.28795811518324604</v>
      </c>
      <c r="AA38" s="79">
        <v>1</v>
      </c>
      <c r="AB38" s="108"/>
      <c r="AC38" s="108"/>
      <c r="AD38" s="108"/>
    </row>
    <row r="39" spans="1:30">
      <c r="A39" s="403"/>
      <c r="B39" s="69" t="s">
        <v>40</v>
      </c>
      <c r="C39" s="59">
        <v>40</v>
      </c>
      <c r="D39" s="59">
        <v>5</v>
      </c>
      <c r="E39" s="59">
        <v>3</v>
      </c>
      <c r="F39" s="115">
        <v>6</v>
      </c>
      <c r="G39" s="59">
        <v>4332</v>
      </c>
      <c r="H39" s="59">
        <v>413.00000000000011</v>
      </c>
      <c r="I39" s="59">
        <v>191</v>
      </c>
      <c r="J39" s="115">
        <v>974</v>
      </c>
      <c r="K39" s="59">
        <v>72</v>
      </c>
      <c r="L39" s="59"/>
      <c r="M39" s="59">
        <v>26</v>
      </c>
      <c r="N39" s="115">
        <v>12</v>
      </c>
      <c r="O39" s="190">
        <v>6074</v>
      </c>
      <c r="P39" s="74">
        <v>0.83333333333333337</v>
      </c>
      <c r="Q39" s="61">
        <v>0.10416666666666667</v>
      </c>
      <c r="R39" s="61">
        <v>6.25E-2</v>
      </c>
      <c r="S39" s="61">
        <v>1</v>
      </c>
      <c r="T39" s="61">
        <v>0.8776337115072933</v>
      </c>
      <c r="U39" s="61">
        <v>8.3670988654781217E-2</v>
      </c>
      <c r="V39" s="61">
        <v>3.8695299837925447E-2</v>
      </c>
      <c r="W39" s="61">
        <v>0.99999999999999989</v>
      </c>
      <c r="X39" s="61">
        <v>0.73469387755102045</v>
      </c>
      <c r="Y39" s="61">
        <v>0</v>
      </c>
      <c r="Z39" s="61">
        <v>0.26530612244897961</v>
      </c>
      <c r="AA39" s="79">
        <v>1</v>
      </c>
      <c r="AB39" s="108"/>
      <c r="AC39" s="108"/>
      <c r="AD39" s="108"/>
    </row>
    <row r="40" spans="1:30">
      <c r="A40" s="403"/>
      <c r="B40" s="69" t="s">
        <v>51</v>
      </c>
      <c r="C40" s="59">
        <v>595</v>
      </c>
      <c r="D40" s="59">
        <v>36</v>
      </c>
      <c r="E40" s="59">
        <v>19</v>
      </c>
      <c r="F40" s="115">
        <v>40</v>
      </c>
      <c r="G40" s="59">
        <v>5741.0000000000009</v>
      </c>
      <c r="H40" s="59">
        <v>318.99999999999989</v>
      </c>
      <c r="I40" s="59">
        <v>175</v>
      </c>
      <c r="J40" s="115">
        <v>1071</v>
      </c>
      <c r="K40" s="59">
        <v>87</v>
      </c>
      <c r="L40" s="59">
        <v>11</v>
      </c>
      <c r="M40" s="59">
        <v>37</v>
      </c>
      <c r="N40" s="115">
        <v>22</v>
      </c>
      <c r="O40" s="190">
        <v>8153.0000000000009</v>
      </c>
      <c r="P40" s="74">
        <v>0.91538461538461535</v>
      </c>
      <c r="Q40" s="61">
        <v>5.5384615384615386E-2</v>
      </c>
      <c r="R40" s="61">
        <v>2.923076923076923E-2</v>
      </c>
      <c r="S40" s="61">
        <v>1</v>
      </c>
      <c r="T40" s="61">
        <v>0.92076984763432235</v>
      </c>
      <c r="U40" s="61">
        <v>5.116279069767439E-2</v>
      </c>
      <c r="V40" s="61">
        <v>2.8067361668003204E-2</v>
      </c>
      <c r="W40" s="61">
        <v>0.99999999999999989</v>
      </c>
      <c r="X40" s="61">
        <v>0.64444444444444449</v>
      </c>
      <c r="Y40" s="61">
        <v>8.1481481481481488E-2</v>
      </c>
      <c r="Z40" s="61">
        <v>0.27407407407407408</v>
      </c>
      <c r="AA40" s="79">
        <v>1</v>
      </c>
      <c r="AB40" s="108"/>
      <c r="AC40" s="108"/>
      <c r="AD40" s="108"/>
    </row>
    <row r="41" spans="1:30">
      <c r="A41" s="403"/>
      <c r="B41" s="69" t="s">
        <v>55</v>
      </c>
      <c r="C41" s="59">
        <v>51</v>
      </c>
      <c r="D41" s="59">
        <v>3</v>
      </c>
      <c r="E41" s="59">
        <v>3</v>
      </c>
      <c r="F41" s="115">
        <v>7</v>
      </c>
      <c r="G41" s="59">
        <v>2291.0000000000005</v>
      </c>
      <c r="H41" s="59">
        <v>86</v>
      </c>
      <c r="I41" s="59">
        <v>112</v>
      </c>
      <c r="J41" s="115">
        <v>390</v>
      </c>
      <c r="K41" s="59">
        <v>33</v>
      </c>
      <c r="L41" s="59">
        <v>4</v>
      </c>
      <c r="M41" s="59">
        <v>14</v>
      </c>
      <c r="N41" s="115">
        <v>8</v>
      </c>
      <c r="O41" s="190">
        <v>3002.0000000000005</v>
      </c>
      <c r="P41" s="74">
        <v>0.89473684210526316</v>
      </c>
      <c r="Q41" s="61">
        <v>5.2631578947368418E-2</v>
      </c>
      <c r="R41" s="61">
        <v>5.2631578947368418E-2</v>
      </c>
      <c r="S41" s="61">
        <v>1</v>
      </c>
      <c r="T41" s="61">
        <v>0.92044997991161115</v>
      </c>
      <c r="U41" s="61">
        <v>3.4552028927280029E-2</v>
      </c>
      <c r="V41" s="61">
        <v>4.499799116110887E-2</v>
      </c>
      <c r="W41" s="61">
        <v>1</v>
      </c>
      <c r="X41" s="61">
        <v>0.6470588235294118</v>
      </c>
      <c r="Y41" s="61">
        <v>7.8431372549019607E-2</v>
      </c>
      <c r="Z41" s="61">
        <v>0.27450980392156865</v>
      </c>
      <c r="AA41" s="79">
        <v>1</v>
      </c>
      <c r="AB41" s="108"/>
      <c r="AC41" s="108"/>
      <c r="AD41" s="108"/>
    </row>
    <row r="42" spans="1:30">
      <c r="A42" s="404"/>
      <c r="B42" s="197" t="s">
        <v>183</v>
      </c>
      <c r="C42" s="198">
        <f>SUM(C28:C41)</f>
        <v>2289.75</v>
      </c>
      <c r="D42" s="198">
        <f t="shared" ref="D42:O42" si="8">SUM(D28:D41)</f>
        <v>533.81999999999994</v>
      </c>
      <c r="E42" s="198">
        <f t="shared" si="8"/>
        <v>242.66</v>
      </c>
      <c r="F42" s="198">
        <f t="shared" si="8"/>
        <v>300.79000000000002</v>
      </c>
      <c r="G42" s="198">
        <f t="shared" si="8"/>
        <v>69346.98</v>
      </c>
      <c r="H42" s="198">
        <f t="shared" si="8"/>
        <v>21019.01</v>
      </c>
      <c r="I42" s="198">
        <f t="shared" si="8"/>
        <v>7276.99</v>
      </c>
      <c r="J42" s="198">
        <f t="shared" si="8"/>
        <v>14806.130000000001</v>
      </c>
      <c r="K42" s="198">
        <f t="shared" si="8"/>
        <v>1217.3900000000001</v>
      </c>
      <c r="L42" s="198">
        <f t="shared" si="8"/>
        <v>454.72</v>
      </c>
      <c r="M42" s="198">
        <f t="shared" si="8"/>
        <v>725.55</v>
      </c>
      <c r="N42" s="198">
        <f t="shared" si="8"/>
        <v>291.82</v>
      </c>
      <c r="O42" s="199">
        <f t="shared" si="8"/>
        <v>118505.61</v>
      </c>
      <c r="P42" s="176">
        <f>C42/SUM($C42:$E42)</f>
        <v>0.7467639413873064</v>
      </c>
      <c r="Q42" s="177">
        <f t="shared" ref="Q42:R42" si="9">D42/SUM($C42:$E42)</f>
        <v>0.17409652896227615</v>
      </c>
      <c r="R42" s="177">
        <f t="shared" si="9"/>
        <v>7.9139529650417623E-2</v>
      </c>
      <c r="S42" s="177">
        <f>SUM(P42:R42)</f>
        <v>1.0000000000000002</v>
      </c>
      <c r="T42" s="177">
        <f>G42/SUM($G42:$I42)</f>
        <v>0.71020958188699279</v>
      </c>
      <c r="U42" s="177">
        <f t="shared" ref="U42:V42" si="10">H42/SUM($G42:$I42)</f>
        <v>0.21526391349383231</v>
      </c>
      <c r="V42" s="177">
        <f t="shared" si="10"/>
        <v>7.4526504619174871E-2</v>
      </c>
      <c r="W42" s="177">
        <f>SUM(T42:V42)</f>
        <v>1</v>
      </c>
      <c r="X42" s="177">
        <f>K42/SUM($K42:$M42)</f>
        <v>0.50774088069200807</v>
      </c>
      <c r="Y42" s="177">
        <f t="shared" ref="Y42:Z42" si="11">L42/SUM($K42:$M42)</f>
        <v>0.18965157695419704</v>
      </c>
      <c r="Z42" s="177">
        <f t="shared" si="11"/>
        <v>0.30260754235379494</v>
      </c>
      <c r="AA42" s="210">
        <f>SUM(X42:Z42)</f>
        <v>1</v>
      </c>
      <c r="AB42" s="108"/>
      <c r="AC42" s="108"/>
      <c r="AD42" s="108"/>
    </row>
    <row r="43" spans="1:30">
      <c r="A43" s="122"/>
      <c r="B43" s="67"/>
      <c r="C43" s="25"/>
      <c r="D43" s="25"/>
      <c r="E43" s="25"/>
      <c r="F43" s="116"/>
      <c r="G43" s="25"/>
      <c r="H43" s="25"/>
      <c r="I43" s="25"/>
      <c r="J43" s="116"/>
      <c r="K43" s="25"/>
      <c r="L43" s="25"/>
      <c r="M43" s="25"/>
      <c r="N43" s="116"/>
      <c r="O43" s="25"/>
      <c r="P43" s="26"/>
      <c r="Q43" s="25"/>
      <c r="R43" s="25"/>
      <c r="S43" s="25"/>
      <c r="T43" s="25"/>
      <c r="U43" s="25"/>
      <c r="V43" s="25"/>
      <c r="W43" s="25"/>
      <c r="X43" s="25"/>
      <c r="Y43" s="25"/>
      <c r="Z43" s="25"/>
      <c r="AA43" s="27"/>
      <c r="AB43" s="108"/>
      <c r="AC43" s="108"/>
      <c r="AD43" s="108"/>
    </row>
    <row r="44" spans="1:30">
      <c r="A44" s="408" t="s">
        <v>60</v>
      </c>
      <c r="B44" s="70" t="s">
        <v>24</v>
      </c>
      <c r="C44" s="17">
        <v>5125</v>
      </c>
      <c r="D44" s="17">
        <v>186.99999999999997</v>
      </c>
      <c r="E44" s="17">
        <v>129</v>
      </c>
      <c r="F44" s="191">
        <v>195</v>
      </c>
      <c r="G44" s="17">
        <v>6361</v>
      </c>
      <c r="H44" s="17">
        <v>361.00000000000006</v>
      </c>
      <c r="I44" s="17">
        <v>233.00000000000011</v>
      </c>
      <c r="J44" s="191">
        <v>480</v>
      </c>
      <c r="K44" s="17">
        <v>319.99999999999994</v>
      </c>
      <c r="L44" s="17">
        <v>19</v>
      </c>
      <c r="M44" s="17">
        <v>100</v>
      </c>
      <c r="N44" s="191">
        <v>6</v>
      </c>
      <c r="O44" s="192">
        <v>13516</v>
      </c>
      <c r="P44" s="195">
        <v>0.9419224407278074</v>
      </c>
      <c r="Q44" s="196">
        <v>3.4368682227531699E-2</v>
      </c>
      <c r="R44" s="196">
        <v>2.3708877044660907E-2</v>
      </c>
      <c r="S44" s="196">
        <v>1</v>
      </c>
      <c r="T44" s="196">
        <v>0.91459381739755574</v>
      </c>
      <c r="U44" s="196">
        <v>5.1905104241552848E-2</v>
      </c>
      <c r="V44" s="196">
        <v>3.3501078360891459E-2</v>
      </c>
      <c r="W44" s="196">
        <v>1</v>
      </c>
      <c r="X44" s="196">
        <v>0.72892938496583137</v>
      </c>
      <c r="Y44" s="196">
        <v>4.3280182232346247E-2</v>
      </c>
      <c r="Z44" s="196">
        <v>0.22779043280182235</v>
      </c>
      <c r="AA44" s="102">
        <v>0.99999999999999989</v>
      </c>
      <c r="AB44" s="108"/>
      <c r="AC44" s="108"/>
      <c r="AD44" s="108"/>
    </row>
    <row r="45" spans="1:30">
      <c r="A45" s="403"/>
      <c r="B45" s="69" t="s">
        <v>38</v>
      </c>
      <c r="C45" s="59">
        <v>53</v>
      </c>
      <c r="D45" s="59">
        <v>12</v>
      </c>
      <c r="E45" s="59">
        <v>7</v>
      </c>
      <c r="F45" s="115">
        <v>9</v>
      </c>
      <c r="G45" s="59">
        <v>5691</v>
      </c>
      <c r="H45" s="59">
        <v>1276.9999999999998</v>
      </c>
      <c r="I45" s="59">
        <v>673</v>
      </c>
      <c r="J45" s="115">
        <v>1143.9999999999998</v>
      </c>
      <c r="K45" s="59">
        <v>88.999999999999986</v>
      </c>
      <c r="L45" s="59">
        <v>29</v>
      </c>
      <c r="M45" s="59">
        <v>58</v>
      </c>
      <c r="N45" s="115">
        <v>22.000000000000004</v>
      </c>
      <c r="O45" s="190">
        <v>9064</v>
      </c>
      <c r="P45" s="74">
        <v>0.73611111111111116</v>
      </c>
      <c r="Q45" s="61">
        <v>0.16666666666666666</v>
      </c>
      <c r="R45" s="61">
        <v>9.7222222222222224E-2</v>
      </c>
      <c r="S45" s="61">
        <v>1</v>
      </c>
      <c r="T45" s="61">
        <v>0.74479780133490381</v>
      </c>
      <c r="U45" s="61">
        <v>0.16712472189503988</v>
      </c>
      <c r="V45" s="61">
        <v>8.8077476770056271E-2</v>
      </c>
      <c r="W45" s="61">
        <v>1</v>
      </c>
      <c r="X45" s="61">
        <v>0.50568181818181812</v>
      </c>
      <c r="Y45" s="61">
        <v>0.16477272727272727</v>
      </c>
      <c r="Z45" s="61">
        <v>0.32954545454545453</v>
      </c>
      <c r="AA45" s="79">
        <v>1</v>
      </c>
      <c r="AB45" s="108"/>
      <c r="AC45" s="108"/>
      <c r="AD45" s="108"/>
    </row>
    <row r="46" spans="1:30">
      <c r="A46" s="403"/>
      <c r="B46" s="106" t="s">
        <v>176</v>
      </c>
      <c r="C46" s="59">
        <v>4136.0000000000009</v>
      </c>
      <c r="D46" s="59">
        <v>764.99999999999989</v>
      </c>
      <c r="E46" s="59">
        <v>184.00000000000003</v>
      </c>
      <c r="F46" s="115">
        <v>318</v>
      </c>
      <c r="G46" s="59">
        <v>27894.999999999978</v>
      </c>
      <c r="H46" s="59">
        <v>8010.0000000000055</v>
      </c>
      <c r="I46" s="59">
        <v>1679.0000000000002</v>
      </c>
      <c r="J46" s="115">
        <v>3317.0000000000009</v>
      </c>
      <c r="K46" s="59">
        <v>692.00000000000011</v>
      </c>
      <c r="L46" s="59">
        <v>181</v>
      </c>
      <c r="M46" s="59">
        <v>238.00000000000003</v>
      </c>
      <c r="N46" s="115">
        <v>73.000000000000014</v>
      </c>
      <c r="O46" s="190">
        <v>47487.999999999985</v>
      </c>
      <c r="P46" s="74">
        <v>0.81337266470009839</v>
      </c>
      <c r="Q46" s="61">
        <v>0.15044247787610615</v>
      </c>
      <c r="R46" s="61">
        <v>3.6184857423795479E-2</v>
      </c>
      <c r="S46" s="61">
        <v>1</v>
      </c>
      <c r="T46" s="61">
        <v>0.74220412941677283</v>
      </c>
      <c r="U46" s="61">
        <v>0.21312260536398489</v>
      </c>
      <c r="V46" s="61">
        <v>4.4673265219242253E-2</v>
      </c>
      <c r="W46" s="61">
        <v>1</v>
      </c>
      <c r="X46" s="61">
        <v>0.62286228622862283</v>
      </c>
      <c r="Y46" s="61">
        <v>0.16291629162916288</v>
      </c>
      <c r="Z46" s="61">
        <v>0.21422142214221421</v>
      </c>
      <c r="AA46" s="79">
        <v>0.99999999999999989</v>
      </c>
      <c r="AB46" s="108"/>
      <c r="AC46" s="108"/>
      <c r="AD46" s="108"/>
    </row>
    <row r="47" spans="1:30">
      <c r="A47" s="403"/>
      <c r="B47" s="69" t="s">
        <v>139</v>
      </c>
      <c r="C47" s="59">
        <v>2356.4</v>
      </c>
      <c r="D47" s="59">
        <v>92.38</v>
      </c>
      <c r="E47" s="59">
        <v>50.439999999999991</v>
      </c>
      <c r="F47" s="115">
        <v>78.92</v>
      </c>
      <c r="G47" s="59">
        <v>12171.720000000007</v>
      </c>
      <c r="H47" s="59">
        <v>530.30000000000007</v>
      </c>
      <c r="I47" s="59">
        <v>265.29999999999995</v>
      </c>
      <c r="J47" s="115">
        <v>1163.6999999999998</v>
      </c>
      <c r="K47" s="59">
        <v>346.89999999999986</v>
      </c>
      <c r="L47" s="59">
        <v>12.42</v>
      </c>
      <c r="M47" s="59">
        <v>96.32</v>
      </c>
      <c r="N47" s="115">
        <v>29.619999999999997</v>
      </c>
      <c r="O47" s="190">
        <v>17194.420000000006</v>
      </c>
      <c r="P47" s="74">
        <v>0.94285417050119635</v>
      </c>
      <c r="Q47" s="61">
        <v>3.6963532622178115E-2</v>
      </c>
      <c r="R47" s="61">
        <v>2.01822968766255E-2</v>
      </c>
      <c r="S47" s="61">
        <v>1</v>
      </c>
      <c r="T47" s="61">
        <v>0.93864576489205187</v>
      </c>
      <c r="U47" s="61">
        <v>4.0895111711594982E-2</v>
      </c>
      <c r="V47" s="61">
        <v>2.0459123396353283E-2</v>
      </c>
      <c r="W47" s="61">
        <v>1.0000000000000002</v>
      </c>
      <c r="X47" s="61">
        <v>0.76134667720129923</v>
      </c>
      <c r="Y47" s="61">
        <v>2.7258361864629977E-2</v>
      </c>
      <c r="Z47" s="61">
        <v>0.21139496093407081</v>
      </c>
      <c r="AA47" s="79">
        <v>1</v>
      </c>
      <c r="AB47" s="108"/>
      <c r="AC47" s="108"/>
      <c r="AD47" s="108"/>
    </row>
    <row r="48" spans="1:30">
      <c r="A48" s="403"/>
      <c r="B48" s="69" t="s">
        <v>45</v>
      </c>
      <c r="C48" s="59">
        <v>1785.0000000000002</v>
      </c>
      <c r="D48" s="59">
        <v>135</v>
      </c>
      <c r="E48" s="59">
        <v>88</v>
      </c>
      <c r="F48" s="115">
        <v>147</v>
      </c>
      <c r="G48" s="59">
        <v>7136.9999999999991</v>
      </c>
      <c r="H48" s="59">
        <v>612.99999999999977</v>
      </c>
      <c r="I48" s="59">
        <v>351.99999999999994</v>
      </c>
      <c r="J48" s="115">
        <v>635</v>
      </c>
      <c r="K48" s="59">
        <v>210</v>
      </c>
      <c r="L48" s="59">
        <v>25</v>
      </c>
      <c r="M48" s="59">
        <v>61</v>
      </c>
      <c r="N48" s="115">
        <v>23</v>
      </c>
      <c r="O48" s="190">
        <v>11211</v>
      </c>
      <c r="P48" s="74">
        <v>0.88894422310756971</v>
      </c>
      <c r="Q48" s="61">
        <v>6.7231075697211151E-2</v>
      </c>
      <c r="R48" s="61">
        <v>4.3824701195219119E-2</v>
      </c>
      <c r="S48" s="61">
        <v>1</v>
      </c>
      <c r="T48" s="61">
        <v>0.8808936065169094</v>
      </c>
      <c r="U48" s="61">
        <v>7.5660330782522808E-2</v>
      </c>
      <c r="V48" s="61">
        <v>4.3446062700567757E-2</v>
      </c>
      <c r="W48" s="61">
        <v>0.99999999999999989</v>
      </c>
      <c r="X48" s="61">
        <v>0.70945945945945943</v>
      </c>
      <c r="Y48" s="61">
        <v>8.4459459459459457E-2</v>
      </c>
      <c r="Z48" s="61">
        <v>0.20608108108108109</v>
      </c>
      <c r="AA48" s="79">
        <v>1</v>
      </c>
      <c r="AB48" s="108"/>
      <c r="AC48" s="108"/>
      <c r="AD48" s="108"/>
    </row>
    <row r="49" spans="1:30">
      <c r="A49" s="403"/>
      <c r="B49" s="69" t="s">
        <v>46</v>
      </c>
      <c r="C49" s="59">
        <v>12</v>
      </c>
      <c r="D49" s="59">
        <v>6</v>
      </c>
      <c r="E49" s="59">
        <v>0</v>
      </c>
      <c r="F49" s="115">
        <v>3</v>
      </c>
      <c r="G49" s="59">
        <v>6325.9999999999991</v>
      </c>
      <c r="H49" s="59">
        <v>2704.9999999999995</v>
      </c>
      <c r="I49" s="59">
        <v>1976.0000000000002</v>
      </c>
      <c r="J49" s="115">
        <v>1425.9999999999998</v>
      </c>
      <c r="K49" s="59">
        <v>63</v>
      </c>
      <c r="L49" s="59">
        <v>56</v>
      </c>
      <c r="M49" s="59">
        <v>82.999999999999986</v>
      </c>
      <c r="N49" s="115">
        <v>34</v>
      </c>
      <c r="O49" s="190">
        <v>12689.999999999998</v>
      </c>
      <c r="P49" s="74">
        <v>0.66666666666666663</v>
      </c>
      <c r="Q49" s="61">
        <v>0.33333333333333331</v>
      </c>
      <c r="R49" s="61">
        <v>0</v>
      </c>
      <c r="S49" s="61">
        <v>1</v>
      </c>
      <c r="T49" s="61">
        <v>0.57472517488870722</v>
      </c>
      <c r="U49" s="61">
        <v>0.24575270282547471</v>
      </c>
      <c r="V49" s="61">
        <v>0.17952212228581815</v>
      </c>
      <c r="W49" s="61">
        <v>1</v>
      </c>
      <c r="X49" s="61">
        <v>0.31188118811881188</v>
      </c>
      <c r="Y49" s="61">
        <v>0.27722772277227725</v>
      </c>
      <c r="Z49" s="61">
        <v>0.41089108910891081</v>
      </c>
      <c r="AA49" s="79">
        <v>1</v>
      </c>
      <c r="AB49" s="108"/>
      <c r="AC49" s="108"/>
      <c r="AD49" s="108"/>
    </row>
    <row r="50" spans="1:30">
      <c r="A50" s="403"/>
      <c r="B50" s="69" t="s">
        <v>140</v>
      </c>
      <c r="C50" s="59">
        <v>1125</v>
      </c>
      <c r="D50" s="59">
        <v>152</v>
      </c>
      <c r="E50" s="59">
        <v>61.000000000000007</v>
      </c>
      <c r="F50" s="115">
        <v>82</v>
      </c>
      <c r="G50" s="59">
        <v>6815.0000000000018</v>
      </c>
      <c r="H50" s="59">
        <v>2182</v>
      </c>
      <c r="I50" s="59">
        <v>412.99999999999989</v>
      </c>
      <c r="J50" s="115">
        <v>1031.9999999999995</v>
      </c>
      <c r="K50" s="59">
        <v>133</v>
      </c>
      <c r="L50" s="59">
        <v>64</v>
      </c>
      <c r="M50" s="59">
        <v>70</v>
      </c>
      <c r="N50" s="115">
        <v>20</v>
      </c>
      <c r="O50" s="190">
        <v>12149.000000000002</v>
      </c>
      <c r="P50" s="74">
        <v>0.84080717488789236</v>
      </c>
      <c r="Q50" s="61">
        <v>0.11360239162929746</v>
      </c>
      <c r="R50" s="61">
        <v>4.5590433482810166E-2</v>
      </c>
      <c r="S50" s="61">
        <v>1</v>
      </c>
      <c r="T50" s="61">
        <v>0.72422954303931997</v>
      </c>
      <c r="U50" s="61">
        <v>0.23188097768331559</v>
      </c>
      <c r="V50" s="61">
        <v>4.3889479277364488E-2</v>
      </c>
      <c r="W50" s="61">
        <v>1</v>
      </c>
      <c r="X50" s="61">
        <v>0.49812734082397003</v>
      </c>
      <c r="Y50" s="61">
        <v>0.23970037453183521</v>
      </c>
      <c r="Z50" s="61">
        <v>0.26217228464419473</v>
      </c>
      <c r="AA50" s="79">
        <v>1</v>
      </c>
      <c r="AB50" s="108"/>
      <c r="AC50" s="108"/>
      <c r="AD50" s="108"/>
    </row>
    <row r="51" spans="1:30">
      <c r="A51" s="403"/>
      <c r="B51" s="69" t="s">
        <v>48</v>
      </c>
      <c r="C51" s="59">
        <v>503.00000000000006</v>
      </c>
      <c r="D51" s="59">
        <v>403.99999999999994</v>
      </c>
      <c r="E51" s="59">
        <v>61</v>
      </c>
      <c r="F51" s="115">
        <v>57</v>
      </c>
      <c r="G51" s="59">
        <v>13486.999999999998</v>
      </c>
      <c r="H51" s="59">
        <v>8602.0000000000018</v>
      </c>
      <c r="I51" s="59">
        <v>2117</v>
      </c>
      <c r="J51" s="115">
        <v>3015.9999999999982</v>
      </c>
      <c r="K51" s="59">
        <v>270</v>
      </c>
      <c r="L51" s="59">
        <v>228.00000000000006</v>
      </c>
      <c r="M51" s="59">
        <v>158</v>
      </c>
      <c r="N51" s="115">
        <v>58.000000000000014</v>
      </c>
      <c r="O51" s="190">
        <v>28961</v>
      </c>
      <c r="P51" s="74">
        <v>0.51962809917355379</v>
      </c>
      <c r="Q51" s="61">
        <v>0.41735537190082639</v>
      </c>
      <c r="R51" s="61">
        <v>6.3016528925619833E-2</v>
      </c>
      <c r="S51" s="61">
        <v>1</v>
      </c>
      <c r="T51" s="61">
        <v>0.55717590679996687</v>
      </c>
      <c r="U51" s="61">
        <v>0.35536643807320506</v>
      </c>
      <c r="V51" s="61">
        <v>8.7457655126828057E-2</v>
      </c>
      <c r="W51" s="61">
        <v>1</v>
      </c>
      <c r="X51" s="61">
        <v>0.41158536585365851</v>
      </c>
      <c r="Y51" s="61">
        <v>0.34756097560975618</v>
      </c>
      <c r="Z51" s="61">
        <v>0.24085365853658536</v>
      </c>
      <c r="AA51" s="79">
        <v>1</v>
      </c>
      <c r="AB51" s="108"/>
      <c r="AC51" s="108"/>
      <c r="AD51" s="108"/>
    </row>
    <row r="52" spans="1:30">
      <c r="A52" s="403"/>
      <c r="B52" s="106" t="s">
        <v>168</v>
      </c>
      <c r="C52" s="59">
        <v>836.99999999999989</v>
      </c>
      <c r="D52" s="59">
        <v>294</v>
      </c>
      <c r="E52" s="59">
        <v>49.999999999999993</v>
      </c>
      <c r="F52" s="115">
        <v>88</v>
      </c>
      <c r="G52" s="59">
        <v>20418.999999999993</v>
      </c>
      <c r="H52" s="59">
        <v>4480.9999999999982</v>
      </c>
      <c r="I52" s="59">
        <v>1520.9999999999998</v>
      </c>
      <c r="J52" s="115">
        <v>5087.0000000000018</v>
      </c>
      <c r="K52" s="59">
        <v>366.99999999999994</v>
      </c>
      <c r="L52" s="59">
        <v>121</v>
      </c>
      <c r="M52" s="59">
        <v>211</v>
      </c>
      <c r="N52" s="115">
        <v>89</v>
      </c>
      <c r="O52" s="190">
        <v>33564.999999999993</v>
      </c>
      <c r="P52" s="74">
        <v>0.70872142252328529</v>
      </c>
      <c r="Q52" s="61">
        <v>0.24894157493649449</v>
      </c>
      <c r="R52" s="61">
        <v>4.2337002540220145E-2</v>
      </c>
      <c r="S52" s="61">
        <v>0.99999999999999989</v>
      </c>
      <c r="T52" s="61">
        <v>0.77283221679724456</v>
      </c>
      <c r="U52" s="61">
        <v>0.16959993944211041</v>
      </c>
      <c r="V52" s="61">
        <v>5.756784376064495E-2</v>
      </c>
      <c r="W52" s="61">
        <v>0.99999999999999989</v>
      </c>
      <c r="X52" s="61">
        <v>0.5250357653791129</v>
      </c>
      <c r="Y52" s="61">
        <v>0.17310443490701002</v>
      </c>
      <c r="Z52" s="61">
        <v>0.30185979971387694</v>
      </c>
      <c r="AA52" s="79">
        <v>0.99999999999999978</v>
      </c>
      <c r="AB52" s="108"/>
      <c r="AC52" s="108"/>
      <c r="AD52" s="108"/>
    </row>
    <row r="53" spans="1:30">
      <c r="A53" s="403"/>
      <c r="B53" s="69" t="s">
        <v>50</v>
      </c>
      <c r="C53" s="59">
        <v>364</v>
      </c>
      <c r="D53" s="59">
        <v>51</v>
      </c>
      <c r="E53" s="59">
        <v>15</v>
      </c>
      <c r="F53" s="115">
        <v>30</v>
      </c>
      <c r="G53" s="59">
        <v>5416.0000000000018</v>
      </c>
      <c r="H53" s="59">
        <v>1902.0000000000002</v>
      </c>
      <c r="I53" s="59">
        <v>215.99999999999997</v>
      </c>
      <c r="J53" s="115">
        <v>698.99999999999989</v>
      </c>
      <c r="K53" s="59">
        <v>115</v>
      </c>
      <c r="L53" s="59">
        <v>46</v>
      </c>
      <c r="M53" s="59">
        <v>54</v>
      </c>
      <c r="N53" s="115">
        <v>20</v>
      </c>
      <c r="O53" s="190">
        <v>8928.0000000000018</v>
      </c>
      <c r="P53" s="74">
        <v>0.84651162790697676</v>
      </c>
      <c r="Q53" s="61">
        <v>0.1186046511627907</v>
      </c>
      <c r="R53" s="61">
        <v>3.4883720930232558E-2</v>
      </c>
      <c r="S53" s="61">
        <v>1</v>
      </c>
      <c r="T53" s="61">
        <v>0.71887443589062927</v>
      </c>
      <c r="U53" s="61">
        <v>0.25245553490841516</v>
      </c>
      <c r="V53" s="61">
        <v>2.8670029200955658E-2</v>
      </c>
      <c r="W53" s="61">
        <v>1</v>
      </c>
      <c r="X53" s="61">
        <v>0.53488372093023251</v>
      </c>
      <c r="Y53" s="61">
        <v>0.21395348837209302</v>
      </c>
      <c r="Z53" s="61">
        <v>0.25116279069767444</v>
      </c>
      <c r="AA53" s="79">
        <v>1</v>
      </c>
      <c r="AB53" s="108"/>
      <c r="AC53" s="108"/>
      <c r="AD53" s="108"/>
    </row>
    <row r="54" spans="1:30">
      <c r="A54" s="403"/>
      <c r="B54" s="69" t="s">
        <v>53</v>
      </c>
      <c r="C54" s="59">
        <v>20</v>
      </c>
      <c r="D54" s="59">
        <v>3</v>
      </c>
      <c r="E54" s="59">
        <v>3</v>
      </c>
      <c r="F54" s="115">
        <v>0</v>
      </c>
      <c r="G54" s="59">
        <v>8361.0000000000036</v>
      </c>
      <c r="H54" s="59">
        <v>1293</v>
      </c>
      <c r="I54" s="59">
        <v>650</v>
      </c>
      <c r="J54" s="115">
        <v>1593</v>
      </c>
      <c r="K54" s="59">
        <v>110</v>
      </c>
      <c r="L54" s="59">
        <v>29.000000000000004</v>
      </c>
      <c r="M54" s="59">
        <v>63</v>
      </c>
      <c r="N54" s="115">
        <v>28</v>
      </c>
      <c r="O54" s="190">
        <v>12153.000000000004</v>
      </c>
      <c r="P54" s="74">
        <v>0.76923076923076927</v>
      </c>
      <c r="Q54" s="61">
        <v>0.11538461538461539</v>
      </c>
      <c r="R54" s="61">
        <v>0.11538461538461539</v>
      </c>
      <c r="S54" s="61">
        <v>1</v>
      </c>
      <c r="T54" s="61">
        <v>0.81143245341614911</v>
      </c>
      <c r="U54" s="61">
        <v>0.12548524844720493</v>
      </c>
      <c r="V54" s="61">
        <v>6.308229813664594E-2</v>
      </c>
      <c r="W54" s="61">
        <v>1</v>
      </c>
      <c r="X54" s="61">
        <v>0.54455445544554459</v>
      </c>
      <c r="Y54" s="61">
        <v>0.14356435643564358</v>
      </c>
      <c r="Z54" s="61">
        <v>0.31188118811881188</v>
      </c>
      <c r="AA54" s="79">
        <v>1</v>
      </c>
      <c r="AB54" s="108"/>
      <c r="AC54" s="108"/>
      <c r="AD54" s="108"/>
    </row>
    <row r="55" spans="1:30">
      <c r="A55" s="404"/>
      <c r="B55" s="197" t="s">
        <v>183</v>
      </c>
      <c r="C55" s="198">
        <f>SUM(C44:C54)</f>
        <v>16316.4</v>
      </c>
      <c r="D55" s="198">
        <f t="shared" ref="D55:O55" si="12">SUM(D44:D54)</f>
        <v>2101.38</v>
      </c>
      <c r="E55" s="198">
        <f t="shared" si="12"/>
        <v>648.44000000000005</v>
      </c>
      <c r="F55" s="198">
        <f t="shared" si="12"/>
        <v>1007.92</v>
      </c>
      <c r="G55" s="198">
        <f t="shared" si="12"/>
        <v>120079.71999999997</v>
      </c>
      <c r="H55" s="198">
        <f t="shared" si="12"/>
        <v>31956.300000000003</v>
      </c>
      <c r="I55" s="198">
        <f t="shared" si="12"/>
        <v>10095.299999999999</v>
      </c>
      <c r="J55" s="198">
        <f t="shared" si="12"/>
        <v>19592.7</v>
      </c>
      <c r="K55" s="198">
        <f t="shared" si="12"/>
        <v>2715.8999999999996</v>
      </c>
      <c r="L55" s="198">
        <f t="shared" si="12"/>
        <v>810.42000000000007</v>
      </c>
      <c r="M55" s="198">
        <f t="shared" si="12"/>
        <v>1192.32</v>
      </c>
      <c r="N55" s="198">
        <f t="shared" si="12"/>
        <v>402.62</v>
      </c>
      <c r="O55" s="199">
        <f t="shared" si="12"/>
        <v>206919.41999999998</v>
      </c>
      <c r="P55" s="176">
        <f>C55/SUM($C55:$E55)</f>
        <v>0.85577529263797447</v>
      </c>
      <c r="Q55" s="177">
        <f t="shared" ref="Q55:R55" si="13">D55/SUM($C55:$E55)</f>
        <v>0.1102148197178046</v>
      </c>
      <c r="R55" s="177">
        <f t="shared" si="13"/>
        <v>3.400988764422104E-2</v>
      </c>
      <c r="S55" s="177">
        <f>SUM(P55:R55)</f>
        <v>1</v>
      </c>
      <c r="T55" s="177">
        <f>G55/SUM($G55:$I55)</f>
        <v>0.74063247002491561</v>
      </c>
      <c r="U55" s="177">
        <f t="shared" ref="U55:V55" si="14">H55/SUM($G55:$I55)</f>
        <v>0.19710133736035709</v>
      </c>
      <c r="V55" s="177">
        <f t="shared" si="14"/>
        <v>6.2266192614727385E-2</v>
      </c>
      <c r="W55" s="177">
        <f>SUM(T55:V55)</f>
        <v>1</v>
      </c>
      <c r="X55" s="177">
        <f>K55/SUM($K55:$M55)</f>
        <v>0.5755683841106759</v>
      </c>
      <c r="Y55" s="177">
        <f t="shared" ref="Y55:Z55" si="15">L55/SUM($K55:$M55)</f>
        <v>0.17174863943848231</v>
      </c>
      <c r="Z55" s="177">
        <f t="shared" si="15"/>
        <v>0.25268297645084181</v>
      </c>
      <c r="AA55" s="210">
        <f>SUM(X55:Z55)</f>
        <v>1</v>
      </c>
      <c r="AB55" s="108"/>
      <c r="AC55" s="108"/>
      <c r="AD55" s="108"/>
    </row>
    <row r="56" spans="1:30">
      <c r="A56" s="29"/>
      <c r="B56" s="71"/>
      <c r="C56" s="28"/>
      <c r="D56" s="28"/>
      <c r="E56" s="28"/>
      <c r="F56" s="117"/>
      <c r="G56" s="28"/>
      <c r="H56" s="28"/>
      <c r="I56" s="28"/>
      <c r="J56" s="117"/>
      <c r="K56" s="28"/>
      <c r="L56" s="28"/>
      <c r="M56" s="28"/>
      <c r="N56" s="117"/>
      <c r="O56" s="28"/>
      <c r="P56" s="26"/>
      <c r="Q56" s="25"/>
      <c r="R56" s="25"/>
      <c r="S56" s="25"/>
      <c r="T56" s="25"/>
      <c r="U56" s="25"/>
      <c r="V56" s="25"/>
      <c r="W56" s="25"/>
      <c r="X56" s="25"/>
      <c r="Y56" s="25"/>
      <c r="Z56" s="25"/>
      <c r="AA56" s="27"/>
      <c r="AB56" s="108"/>
      <c r="AC56" s="108"/>
      <c r="AD56" s="108"/>
    </row>
    <row r="57" spans="1:30" s="140" customFormat="1" ht="24">
      <c r="A57" s="144" t="s">
        <v>137</v>
      </c>
      <c r="B57" s="150"/>
      <c r="C57" s="145">
        <v>21998.95</v>
      </c>
      <c r="D57" s="145">
        <v>6093.2</v>
      </c>
      <c r="E57" s="145">
        <v>1668.2000000000003</v>
      </c>
      <c r="F57" s="145">
        <v>1857.71</v>
      </c>
      <c r="G57" s="145">
        <v>347732.80000000005</v>
      </c>
      <c r="H57" s="145">
        <v>308120.51</v>
      </c>
      <c r="I57" s="145">
        <v>62732.19000000001</v>
      </c>
      <c r="J57" s="145">
        <v>83248.329999999973</v>
      </c>
      <c r="K57" s="145">
        <v>6663.3899999999994</v>
      </c>
      <c r="L57" s="145">
        <v>6689.9399999999987</v>
      </c>
      <c r="M57" s="145">
        <v>5070.17</v>
      </c>
      <c r="N57" s="145">
        <v>1552.64</v>
      </c>
      <c r="O57" s="151">
        <v>853428.03</v>
      </c>
      <c r="P57" s="152">
        <v>0.73920333598227173</v>
      </c>
      <c r="Q57" s="153">
        <v>0.20474221573334989</v>
      </c>
      <c r="R57" s="153">
        <v>5.6054448284378382E-2</v>
      </c>
      <c r="S57" s="153">
        <v>1</v>
      </c>
      <c r="T57" s="153">
        <v>0.48391290945893006</v>
      </c>
      <c r="U57" s="153">
        <v>0.428787541635616</v>
      </c>
      <c r="V57" s="153">
        <v>8.7299548905453841E-2</v>
      </c>
      <c r="W57" s="153">
        <v>0.99999999999999989</v>
      </c>
      <c r="X57" s="153">
        <v>0.36167883409775553</v>
      </c>
      <c r="Y57" s="153">
        <v>0.363119928352376</v>
      </c>
      <c r="Z57" s="153">
        <v>0.27520123754986836</v>
      </c>
      <c r="AA57" s="300">
        <v>0.99999999999999989</v>
      </c>
      <c r="AB57" s="108"/>
      <c r="AC57" s="108"/>
      <c r="AD57" s="108"/>
    </row>
    <row r="58" spans="1:30" s="140" customFormat="1">
      <c r="A58" s="29"/>
      <c r="B58" s="71"/>
      <c r="C58" s="41"/>
      <c r="D58" s="41"/>
      <c r="E58" s="41"/>
      <c r="F58" s="118"/>
      <c r="G58" s="41"/>
      <c r="H58" s="41"/>
      <c r="I58" s="41"/>
      <c r="J58" s="118"/>
      <c r="K58" s="41"/>
      <c r="L58" s="41"/>
      <c r="M58" s="41"/>
      <c r="N58" s="118"/>
      <c r="O58" s="41"/>
      <c r="P58" s="26"/>
      <c r="Q58" s="25"/>
      <c r="R58" s="25"/>
      <c r="S58" s="25"/>
      <c r="T58" s="25"/>
      <c r="U58" s="25"/>
      <c r="V58" s="25"/>
      <c r="W58" s="25"/>
      <c r="X58" s="25"/>
      <c r="Y58" s="25"/>
      <c r="Z58" s="25"/>
      <c r="AA58" s="27"/>
      <c r="AB58" s="108"/>
      <c r="AC58" s="108"/>
      <c r="AD58" s="108"/>
    </row>
    <row r="59" spans="1:30" s="140" customFormat="1" ht="24">
      <c r="A59" s="154" t="s">
        <v>135</v>
      </c>
      <c r="B59" s="130"/>
      <c r="C59" s="155">
        <v>2784</v>
      </c>
      <c r="D59" s="156">
        <v>186</v>
      </c>
      <c r="E59" s="155">
        <v>148</v>
      </c>
      <c r="F59" s="157">
        <v>367</v>
      </c>
      <c r="G59" s="155">
        <v>73339.999999999942</v>
      </c>
      <c r="H59" s="156">
        <v>5037.0000000000009</v>
      </c>
      <c r="I59" s="155">
        <v>4178.9999999999991</v>
      </c>
      <c r="J59" s="157">
        <v>9714</v>
      </c>
      <c r="K59" s="132">
        <v>1908.9999999999998</v>
      </c>
      <c r="L59" s="155">
        <v>205</v>
      </c>
      <c r="M59" s="156">
        <v>811</v>
      </c>
      <c r="N59" s="158">
        <v>422</v>
      </c>
      <c r="O59" s="159">
        <v>99101.999999999942</v>
      </c>
      <c r="P59" s="64">
        <v>0.89288005131494552</v>
      </c>
      <c r="Q59" s="61">
        <v>5.9653624118024377E-2</v>
      </c>
      <c r="R59" s="60">
        <v>4.7466324567030149E-2</v>
      </c>
      <c r="S59" s="61">
        <v>1</v>
      </c>
      <c r="T59" s="60">
        <v>0.8883666844323852</v>
      </c>
      <c r="U59" s="61">
        <v>6.1013130481128018E-2</v>
      </c>
      <c r="V59" s="60">
        <v>5.0620185086486774E-2</v>
      </c>
      <c r="W59" s="61">
        <v>1</v>
      </c>
      <c r="X59" s="60">
        <v>0.65264957264957257</v>
      </c>
      <c r="Y59" s="61">
        <v>7.0085470085470086E-2</v>
      </c>
      <c r="Z59" s="60">
        <v>0.27726495726495726</v>
      </c>
      <c r="AA59" s="79">
        <v>0.99999999999999989</v>
      </c>
      <c r="AB59" s="108"/>
      <c r="AC59" s="108"/>
      <c r="AD59" s="108"/>
    </row>
    <row r="60" spans="1:30" s="140" customFormat="1">
      <c r="A60" s="29"/>
      <c r="B60" s="71"/>
      <c r="C60" s="301"/>
      <c r="D60" s="301"/>
      <c r="E60" s="301"/>
      <c r="F60" s="302"/>
      <c r="G60" s="301"/>
      <c r="H60" s="301"/>
      <c r="I60" s="301"/>
      <c r="J60" s="302"/>
      <c r="K60" s="301"/>
      <c r="L60" s="301"/>
      <c r="M60" s="301"/>
      <c r="N60" s="302"/>
      <c r="O60" s="301"/>
      <c r="P60" s="26"/>
      <c r="Q60" s="25"/>
      <c r="R60" s="25"/>
      <c r="S60" s="25"/>
      <c r="T60" s="25"/>
      <c r="U60" s="25"/>
      <c r="V60" s="25"/>
      <c r="W60" s="25"/>
      <c r="X60" s="25"/>
      <c r="Y60" s="25"/>
      <c r="Z60" s="25"/>
      <c r="AA60" s="27"/>
      <c r="AB60" s="108"/>
      <c r="AC60" s="108"/>
      <c r="AD60" s="108"/>
    </row>
    <row r="61" spans="1:30" s="140" customFormat="1" ht="24">
      <c r="A61" s="144" t="s">
        <v>138</v>
      </c>
      <c r="B61" s="150"/>
      <c r="C61" s="145">
        <v>150494.05000000025</v>
      </c>
      <c r="D61" s="145">
        <v>10156.800000000007</v>
      </c>
      <c r="E61" s="145">
        <v>7039.8000000000038</v>
      </c>
      <c r="F61" s="145">
        <v>14470.290000000026</v>
      </c>
      <c r="G61" s="145">
        <v>932444.1999999861</v>
      </c>
      <c r="H61" s="145">
        <v>87893.489999999874</v>
      </c>
      <c r="I61" s="145">
        <v>78976.810000000492</v>
      </c>
      <c r="J61" s="145">
        <v>209786.66999999926</v>
      </c>
      <c r="K61" s="145">
        <v>21501.60999999999</v>
      </c>
      <c r="L61" s="145">
        <v>2530.0600000000022</v>
      </c>
      <c r="M61" s="145">
        <v>9803.8300000000017</v>
      </c>
      <c r="N61" s="145">
        <v>5898.3600000000069</v>
      </c>
      <c r="O61" s="160">
        <v>1530995.9699999865</v>
      </c>
      <c r="P61" s="64">
        <v>0.8974504541547188</v>
      </c>
      <c r="Q61" s="61">
        <v>6.0568672135268065E-2</v>
      </c>
      <c r="R61" s="60">
        <v>4.1980873710013002E-2</v>
      </c>
      <c r="S61" s="61">
        <v>0.99999999999999989</v>
      </c>
      <c r="T61" s="60">
        <v>0.8482051314705642</v>
      </c>
      <c r="U61" s="61">
        <v>7.9952997981925053E-2</v>
      </c>
      <c r="V61" s="60">
        <v>7.1841870547510706E-2</v>
      </c>
      <c r="W61" s="61">
        <v>0.99999999999999989</v>
      </c>
      <c r="X61" s="60">
        <v>0.63547487106736988</v>
      </c>
      <c r="Y61" s="61">
        <v>7.4775309955520175E-2</v>
      </c>
      <c r="Z61" s="60">
        <v>0.28974981897710994</v>
      </c>
      <c r="AA61" s="79">
        <v>1</v>
      </c>
      <c r="AB61" s="108"/>
      <c r="AC61" s="108"/>
      <c r="AD61" s="108"/>
    </row>
    <row r="62" spans="1:30" s="140" customFormat="1">
      <c r="A62" s="29"/>
      <c r="B62" s="71"/>
      <c r="C62" s="28"/>
      <c r="D62" s="28"/>
      <c r="E62" s="28"/>
      <c r="F62" s="117"/>
      <c r="G62" s="28"/>
      <c r="H62" s="28"/>
      <c r="I62" s="28"/>
      <c r="J62" s="117"/>
      <c r="K62" s="28"/>
      <c r="L62" s="28"/>
      <c r="M62" s="28"/>
      <c r="N62" s="117"/>
      <c r="O62" s="28"/>
      <c r="P62" s="26"/>
      <c r="Q62" s="25"/>
      <c r="R62" s="25"/>
      <c r="S62" s="25"/>
      <c r="T62" s="25"/>
      <c r="U62" s="25"/>
      <c r="V62" s="25"/>
      <c r="W62" s="25"/>
      <c r="X62" s="25"/>
      <c r="Y62" s="25"/>
      <c r="Z62" s="25"/>
      <c r="AA62" s="27"/>
      <c r="AB62" s="108"/>
      <c r="AC62" s="108"/>
      <c r="AD62" s="108"/>
    </row>
    <row r="63" spans="1:30" s="140" customFormat="1" ht="48.75" thickBot="1">
      <c r="A63" s="161" t="s">
        <v>136</v>
      </c>
      <c r="B63" s="162"/>
      <c r="C63" s="303">
        <v>175277.00000000026</v>
      </c>
      <c r="D63" s="304">
        <v>16436.000000000007</v>
      </c>
      <c r="E63" s="303">
        <v>8856.0000000000036</v>
      </c>
      <c r="F63" s="305">
        <v>16695.000000000025</v>
      </c>
      <c r="G63" s="303">
        <v>1353516.999999986</v>
      </c>
      <c r="H63" s="304">
        <v>401050.99999999988</v>
      </c>
      <c r="I63" s="303">
        <v>145888.00000000049</v>
      </c>
      <c r="J63" s="305">
        <v>302748.99999999924</v>
      </c>
      <c r="K63" s="306">
        <v>30073.999999999989</v>
      </c>
      <c r="L63" s="303">
        <v>9425</v>
      </c>
      <c r="M63" s="304">
        <v>15685.000000000002</v>
      </c>
      <c r="N63" s="307">
        <v>7873.0000000000073</v>
      </c>
      <c r="O63" s="308">
        <v>2483525.9999999865</v>
      </c>
      <c r="P63" s="65">
        <v>0.87389875803339512</v>
      </c>
      <c r="Q63" s="63">
        <v>8.1946861179942987E-2</v>
      </c>
      <c r="R63" s="62">
        <v>4.4154380786661909E-2</v>
      </c>
      <c r="S63" s="63">
        <v>1</v>
      </c>
      <c r="T63" s="62">
        <v>0.71220643887572022</v>
      </c>
      <c r="U63" s="63">
        <v>0.21102882676578819</v>
      </c>
      <c r="V63" s="62">
        <v>7.6764734358491613E-2</v>
      </c>
      <c r="W63" s="63">
        <v>1</v>
      </c>
      <c r="X63" s="62">
        <v>0.54497680487097699</v>
      </c>
      <c r="Y63" s="63">
        <v>0.17079225862568864</v>
      </c>
      <c r="Z63" s="62">
        <v>0.28423093650333442</v>
      </c>
      <c r="AA63" s="309">
        <v>1</v>
      </c>
      <c r="AB63" s="108"/>
      <c r="AC63" s="108"/>
      <c r="AD63" s="108"/>
    </row>
    <row r="64" spans="1:30" s="140" customFormat="1">
      <c r="A64" s="16"/>
      <c r="B64" s="16"/>
      <c r="C64" s="16"/>
      <c r="D64" s="16"/>
      <c r="E64" s="16"/>
      <c r="F64" s="111"/>
      <c r="G64" s="16"/>
      <c r="H64" s="16"/>
      <c r="I64" s="16"/>
      <c r="J64" s="111"/>
      <c r="K64" s="16"/>
      <c r="L64" s="16"/>
      <c r="M64" s="16"/>
      <c r="N64" s="111"/>
      <c r="O64" s="16"/>
      <c r="P64" s="16"/>
      <c r="Q64" s="16"/>
      <c r="R64" s="16"/>
      <c r="S64" s="16"/>
      <c r="T64" s="16"/>
      <c r="U64" s="16"/>
      <c r="V64" s="16"/>
      <c r="W64" s="16"/>
      <c r="X64" s="16"/>
      <c r="Y64" s="16"/>
      <c r="Z64" s="16"/>
      <c r="AA64" s="16"/>
      <c r="AB64" s="108"/>
      <c r="AC64" s="108"/>
      <c r="AD64" s="108"/>
    </row>
    <row r="65" spans="1:15">
      <c r="O65" s="120"/>
    </row>
    <row r="66" spans="1:15">
      <c r="A66" s="104"/>
      <c r="C66" s="120"/>
      <c r="D66" s="120"/>
      <c r="E66" s="120"/>
      <c r="F66" s="120"/>
      <c r="G66" s="120"/>
      <c r="H66" s="120"/>
      <c r="I66" s="120"/>
      <c r="J66" s="120"/>
      <c r="K66" s="120"/>
      <c r="L66" s="120"/>
      <c r="M66" s="120"/>
      <c r="N66" s="120"/>
      <c r="O66" s="120"/>
    </row>
  </sheetData>
  <sortState ref="B19:AA24">
    <sortCondition ref="B19:B24"/>
  </sortState>
  <mergeCells count="15">
    <mergeCell ref="B9:B11"/>
    <mergeCell ref="A12:A18"/>
    <mergeCell ref="A20:A26"/>
    <mergeCell ref="A28:A42"/>
    <mergeCell ref="A44:A55"/>
    <mergeCell ref="A9:A11"/>
    <mergeCell ref="C9:O9"/>
    <mergeCell ref="O10:O11"/>
    <mergeCell ref="P9:AA9"/>
    <mergeCell ref="P10:S10"/>
    <mergeCell ref="X10:AA10"/>
    <mergeCell ref="T10:W10"/>
    <mergeCell ref="G10:J10"/>
    <mergeCell ref="K10:N10"/>
    <mergeCell ref="C10:F10"/>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sheetPr codeName="Sheet5"/>
  <dimension ref="A3:X63"/>
  <sheetViews>
    <sheetView workbookViewId="0">
      <pane xSplit="2" ySplit="9" topLeftCell="C10" activePane="bottomRight" state="frozen"/>
      <selection pane="topRight" activeCell="C1" sqref="C1"/>
      <selection pane="bottomLeft" activeCell="A10" sqref="A10"/>
      <selection pane="bottomRight"/>
    </sheetView>
  </sheetViews>
  <sheetFormatPr defaultRowHeight="12.75"/>
  <cols>
    <col min="1" max="1" width="18.28515625" style="16" customWidth="1"/>
    <col min="2" max="2" width="34" style="16" customWidth="1"/>
    <col min="3" max="3" width="9.85546875" style="16" customWidth="1"/>
    <col min="4" max="4" width="12.28515625" style="16" customWidth="1"/>
    <col min="5" max="5" width="11" style="16" customWidth="1"/>
    <col min="6" max="6" width="12.42578125" style="16" customWidth="1"/>
    <col min="7" max="7" width="12" style="16" customWidth="1"/>
    <col min="8" max="8" width="9.140625" style="16"/>
    <col min="9" max="9" width="10.28515625" style="16" customWidth="1"/>
    <col min="10" max="10" width="9.85546875" style="16" customWidth="1"/>
    <col min="11" max="11" width="12.140625" style="16" customWidth="1"/>
    <col min="12" max="12" width="9.140625" style="16"/>
    <col min="13" max="13" width="10.7109375" style="16" customWidth="1"/>
    <col min="14" max="14" width="9.7109375" style="16" customWidth="1"/>
    <col min="15" max="15" width="12" style="16" customWidth="1"/>
    <col min="16" max="16" width="11" style="16" customWidth="1"/>
    <col min="17" max="18" width="12.7109375" style="16" customWidth="1"/>
    <col min="19" max="19" width="9.140625" style="16"/>
    <col min="20" max="20" width="10.28515625" style="16" customWidth="1"/>
    <col min="21" max="21" width="9.140625" style="16"/>
    <col min="22" max="22" width="11.28515625" style="16" customWidth="1"/>
    <col min="23" max="23" width="9.140625" style="16"/>
    <col min="24" max="24" width="11.140625" style="16" customWidth="1"/>
    <col min="25" max="16384" width="9.140625" style="16"/>
  </cols>
  <sheetData>
    <row r="3" spans="1:24">
      <c r="C3" s="104"/>
    </row>
    <row r="4" spans="1:24">
      <c r="C4" s="104"/>
    </row>
    <row r="5" spans="1:24">
      <c r="C5" s="104"/>
    </row>
    <row r="6" spans="1:24" s="20" customFormat="1" ht="32.25" customHeight="1">
      <c r="A6" s="420" t="s">
        <v>173</v>
      </c>
      <c r="B6" s="420"/>
    </row>
    <row r="7" spans="1:24" ht="16.5" thickBot="1">
      <c r="A7" s="15"/>
    </row>
    <row r="8" spans="1:24">
      <c r="A8" s="421" t="s">
        <v>133</v>
      </c>
      <c r="B8" s="423" t="s">
        <v>131</v>
      </c>
      <c r="C8" s="376" t="s">
        <v>128</v>
      </c>
      <c r="D8" s="411"/>
      <c r="E8" s="411"/>
      <c r="F8" s="411"/>
      <c r="G8" s="411"/>
      <c r="H8" s="411"/>
      <c r="I8" s="411"/>
      <c r="J8" s="411"/>
      <c r="K8" s="411"/>
      <c r="L8" s="411"/>
      <c r="M8" s="412"/>
      <c r="N8" s="410" t="s">
        <v>134</v>
      </c>
      <c r="O8" s="411"/>
      <c r="P8" s="411"/>
      <c r="Q8" s="411"/>
      <c r="R8" s="411"/>
      <c r="S8" s="411"/>
      <c r="T8" s="411"/>
      <c r="U8" s="411"/>
      <c r="V8" s="411"/>
      <c r="W8" s="411"/>
      <c r="X8" s="412"/>
    </row>
    <row r="9" spans="1:24" ht="48.75" thickBot="1">
      <c r="A9" s="422"/>
      <c r="B9" s="424"/>
      <c r="C9" s="37" t="s">
        <v>68</v>
      </c>
      <c r="D9" s="37" t="s">
        <v>69</v>
      </c>
      <c r="E9" s="37" t="s">
        <v>70</v>
      </c>
      <c r="F9" s="37" t="s">
        <v>71</v>
      </c>
      <c r="G9" s="37" t="s">
        <v>72</v>
      </c>
      <c r="H9" s="37" t="s">
        <v>73</v>
      </c>
      <c r="I9" s="37" t="s">
        <v>74</v>
      </c>
      <c r="J9" s="37" t="s">
        <v>75</v>
      </c>
      <c r="K9" s="37" t="s">
        <v>20</v>
      </c>
      <c r="L9" s="37" t="s">
        <v>0</v>
      </c>
      <c r="M9" s="49" t="s">
        <v>177</v>
      </c>
      <c r="N9" s="34" t="s">
        <v>68</v>
      </c>
      <c r="O9" s="35" t="s">
        <v>69</v>
      </c>
      <c r="P9" s="35" t="s">
        <v>70</v>
      </c>
      <c r="Q9" s="35" t="s">
        <v>71</v>
      </c>
      <c r="R9" s="35" t="s">
        <v>72</v>
      </c>
      <c r="S9" s="35" t="s">
        <v>73</v>
      </c>
      <c r="T9" s="35" t="s">
        <v>74</v>
      </c>
      <c r="U9" s="35" t="s">
        <v>75</v>
      </c>
      <c r="V9" s="35" t="s">
        <v>20</v>
      </c>
      <c r="W9" s="35" t="s">
        <v>0</v>
      </c>
      <c r="X9" s="135" t="s">
        <v>177</v>
      </c>
    </row>
    <row r="10" spans="1:24">
      <c r="A10" s="413" t="s">
        <v>56</v>
      </c>
      <c r="B10" s="68" t="s">
        <v>32</v>
      </c>
      <c r="C10" s="72">
        <v>3994.9999999999977</v>
      </c>
      <c r="D10" s="72">
        <v>10514.999999999998</v>
      </c>
      <c r="E10" s="72">
        <v>1906.9999999999995</v>
      </c>
      <c r="F10" s="72">
        <v>2225</v>
      </c>
      <c r="G10" s="72">
        <v>3626.9999999999995</v>
      </c>
      <c r="H10" s="72">
        <v>1878.0000000000002</v>
      </c>
      <c r="I10" s="72">
        <v>337.00000000000006</v>
      </c>
      <c r="J10" s="72">
        <v>921</v>
      </c>
      <c r="K10" s="72">
        <v>250</v>
      </c>
      <c r="L10" s="72">
        <v>205.99999999999997</v>
      </c>
      <c r="M10" s="189">
        <v>25861.000000000004</v>
      </c>
      <c r="N10" s="193">
        <v>0.15447971849503103</v>
      </c>
      <c r="O10" s="66">
        <v>0.40659680600131459</v>
      </c>
      <c r="P10" s="66">
        <v>7.3740381269092423E-2</v>
      </c>
      <c r="Q10" s="66">
        <v>8.6036889524767013E-2</v>
      </c>
      <c r="R10" s="66">
        <v>0.14024979699160894</v>
      </c>
      <c r="S10" s="66">
        <v>7.2619001585398857E-2</v>
      </c>
      <c r="T10" s="66">
        <v>1.3031205289818645E-2</v>
      </c>
      <c r="U10" s="66">
        <v>3.5613472023510298E-2</v>
      </c>
      <c r="V10" s="66">
        <v>9.6670662387378665E-3</v>
      </c>
      <c r="W10" s="66">
        <v>7.9656625807200017E-3</v>
      </c>
      <c r="X10" s="194">
        <v>1</v>
      </c>
    </row>
    <row r="11" spans="1:24" ht="24">
      <c r="A11" s="414"/>
      <c r="B11" s="69" t="s">
        <v>34</v>
      </c>
      <c r="C11" s="59">
        <v>2741.0000000000005</v>
      </c>
      <c r="D11" s="59">
        <v>12795.999999999995</v>
      </c>
      <c r="E11" s="59">
        <v>1777.9999999999995</v>
      </c>
      <c r="F11" s="59">
        <v>1559.9999999999998</v>
      </c>
      <c r="G11" s="59">
        <v>4330.9999999999991</v>
      </c>
      <c r="H11" s="59">
        <v>750.00000000000011</v>
      </c>
      <c r="I11" s="59">
        <v>708.00000000000011</v>
      </c>
      <c r="J11" s="59">
        <v>1245.0000000000005</v>
      </c>
      <c r="K11" s="59">
        <v>302.99999999999994</v>
      </c>
      <c r="L11" s="59">
        <v>172.00000000000003</v>
      </c>
      <c r="M11" s="190">
        <v>26384.000000000004</v>
      </c>
      <c r="N11" s="74">
        <v>0.10388872043662827</v>
      </c>
      <c r="O11" s="61">
        <v>0.48499090357792574</v>
      </c>
      <c r="P11" s="61">
        <v>6.7389326864766494E-2</v>
      </c>
      <c r="Q11" s="61">
        <v>5.9126743480897498E-2</v>
      </c>
      <c r="R11" s="61">
        <v>0.16415251667677375</v>
      </c>
      <c r="S11" s="61">
        <v>2.8426318981200727E-2</v>
      </c>
      <c r="T11" s="61">
        <v>2.6834445118253489E-2</v>
      </c>
      <c r="U11" s="61">
        <v>4.7187689508793221E-2</v>
      </c>
      <c r="V11" s="61">
        <v>1.148423286840509E-2</v>
      </c>
      <c r="W11" s="61">
        <v>6.5191024863553671E-3</v>
      </c>
      <c r="X11" s="79">
        <v>1</v>
      </c>
    </row>
    <row r="12" spans="1:24">
      <c r="A12" s="414"/>
      <c r="B12" s="69" t="s">
        <v>42</v>
      </c>
      <c r="C12" s="59">
        <v>10007</v>
      </c>
      <c r="D12" s="59">
        <v>18834.999999999993</v>
      </c>
      <c r="E12" s="59">
        <v>2390.9999999999995</v>
      </c>
      <c r="F12" s="59">
        <v>1567</v>
      </c>
      <c r="G12" s="59">
        <v>8323.0000000000018</v>
      </c>
      <c r="H12" s="59">
        <v>2504</v>
      </c>
      <c r="I12" s="59">
        <v>300.00000000000006</v>
      </c>
      <c r="J12" s="59">
        <v>766.00000000000011</v>
      </c>
      <c r="K12" s="59">
        <v>620</v>
      </c>
      <c r="L12" s="59">
        <v>280.99999999999994</v>
      </c>
      <c r="M12" s="190">
        <v>45594.000000000007</v>
      </c>
      <c r="N12" s="74">
        <v>0.21948063341667759</v>
      </c>
      <c r="O12" s="61">
        <v>0.41310260121945847</v>
      </c>
      <c r="P12" s="61">
        <v>5.2441110672456881E-2</v>
      </c>
      <c r="Q12" s="61">
        <v>3.4368557266306964E-2</v>
      </c>
      <c r="R12" s="61">
        <v>0.18254594902838095</v>
      </c>
      <c r="S12" s="61">
        <v>5.49195069526692E-2</v>
      </c>
      <c r="T12" s="61">
        <v>6.5798131333070142E-3</v>
      </c>
      <c r="U12" s="61">
        <v>1.6800456200377241E-2</v>
      </c>
      <c r="V12" s="61">
        <v>1.359828047550116E-2</v>
      </c>
      <c r="W12" s="61">
        <v>6.163091634864234E-3</v>
      </c>
      <c r="X12" s="79">
        <v>1</v>
      </c>
    </row>
    <row r="13" spans="1:24">
      <c r="A13" s="414"/>
      <c r="B13" s="69" t="s">
        <v>47</v>
      </c>
      <c r="C13" s="59">
        <v>780.6</v>
      </c>
      <c r="D13" s="59">
        <v>2160.7999999999997</v>
      </c>
      <c r="E13" s="59">
        <v>443.80000000000007</v>
      </c>
      <c r="F13" s="59">
        <v>670.80000000000018</v>
      </c>
      <c r="G13" s="59">
        <v>751.80000000000007</v>
      </c>
      <c r="H13" s="59">
        <v>230.99999999999997</v>
      </c>
      <c r="I13" s="59">
        <v>116.2</v>
      </c>
      <c r="J13" s="59">
        <v>199.09999999999997</v>
      </c>
      <c r="K13" s="59">
        <v>59.000000000000014</v>
      </c>
      <c r="L13" s="59">
        <v>35.300000000000004</v>
      </c>
      <c r="M13" s="190">
        <v>5448.4</v>
      </c>
      <c r="N13" s="74">
        <v>0.14327141913222233</v>
      </c>
      <c r="O13" s="61">
        <v>0.39659349533808086</v>
      </c>
      <c r="P13" s="61">
        <v>8.1455106086190457E-2</v>
      </c>
      <c r="Q13" s="61">
        <v>0.12311871375082598</v>
      </c>
      <c r="R13" s="61">
        <v>0.13798546362234787</v>
      </c>
      <c r="S13" s="61">
        <v>4.239776815211805E-2</v>
      </c>
      <c r="T13" s="61">
        <v>2.1327362161368477E-2</v>
      </c>
      <c r="U13" s="61">
        <v>3.6542838264444606E-2</v>
      </c>
      <c r="V13" s="61">
        <v>1.0828867190367818E-2</v>
      </c>
      <c r="W13" s="61">
        <v>6.4789663020336256E-3</v>
      </c>
      <c r="X13" s="79">
        <v>1</v>
      </c>
    </row>
    <row r="14" spans="1:24">
      <c r="A14" s="414"/>
      <c r="B14" s="69" t="s">
        <v>49</v>
      </c>
      <c r="C14" s="59">
        <v>47700.000000000022</v>
      </c>
      <c r="D14" s="59">
        <v>109982.99999999999</v>
      </c>
      <c r="E14" s="59">
        <v>14135.000000000005</v>
      </c>
      <c r="F14" s="59">
        <v>14740.999999999996</v>
      </c>
      <c r="G14" s="59">
        <v>60941.999999999993</v>
      </c>
      <c r="H14" s="59">
        <v>15467.999999999987</v>
      </c>
      <c r="I14" s="59">
        <v>1267.000000000002</v>
      </c>
      <c r="J14" s="59">
        <v>7167.9999999999927</v>
      </c>
      <c r="K14" s="59">
        <v>3751.0000000000014</v>
      </c>
      <c r="L14" s="59">
        <v>2120.0000000000032</v>
      </c>
      <c r="M14" s="190">
        <v>277275.00000000087</v>
      </c>
      <c r="N14" s="74">
        <v>0.17203137679199304</v>
      </c>
      <c r="O14" s="61">
        <v>0.39665674871517315</v>
      </c>
      <c r="P14" s="61">
        <v>5.0978270669912402E-2</v>
      </c>
      <c r="Q14" s="61">
        <v>5.3163826526011898E-2</v>
      </c>
      <c r="R14" s="61">
        <v>0.21978901812280155</v>
      </c>
      <c r="S14" s="61">
        <v>5.5785772247768241E-2</v>
      </c>
      <c r="T14" s="61">
        <v>4.569470742043091E-3</v>
      </c>
      <c r="U14" s="61">
        <v>2.5851591380398414E-2</v>
      </c>
      <c r="V14" s="61">
        <v>1.3528085835361968E-2</v>
      </c>
      <c r="W14" s="61">
        <v>7.6458389685330318E-3</v>
      </c>
      <c r="X14" s="79">
        <v>1</v>
      </c>
    </row>
    <row r="15" spans="1:24">
      <c r="A15" s="414"/>
      <c r="B15" s="69" t="s">
        <v>52</v>
      </c>
      <c r="C15" s="59">
        <v>3728.9999999999982</v>
      </c>
      <c r="D15" s="59">
        <v>7428.9999999999982</v>
      </c>
      <c r="E15" s="59">
        <v>1624.0000000000007</v>
      </c>
      <c r="F15" s="59">
        <v>2598.9999999999986</v>
      </c>
      <c r="G15" s="59">
        <v>3108.9999999999991</v>
      </c>
      <c r="H15" s="59">
        <v>1400.9999999999995</v>
      </c>
      <c r="I15" s="59">
        <v>267</v>
      </c>
      <c r="J15" s="59">
        <v>852.99999999999989</v>
      </c>
      <c r="K15" s="59">
        <v>273</v>
      </c>
      <c r="L15" s="59">
        <v>163.99999999999994</v>
      </c>
      <c r="M15" s="190">
        <v>21447.999999999982</v>
      </c>
      <c r="N15" s="74">
        <v>0.17386236478925779</v>
      </c>
      <c r="O15" s="61">
        <v>0.34637262215591219</v>
      </c>
      <c r="P15" s="61">
        <v>7.5718015665796445E-2</v>
      </c>
      <c r="Q15" s="61">
        <v>0.12117679970160392</v>
      </c>
      <c r="R15" s="61">
        <v>0.14495524058187251</v>
      </c>
      <c r="S15" s="61">
        <v>6.5320775829914246E-2</v>
      </c>
      <c r="T15" s="61">
        <v>1.2448713166728843E-2</v>
      </c>
      <c r="U15" s="61">
        <v>3.9770607982096258E-2</v>
      </c>
      <c r="V15" s="61">
        <v>1.2728459530026121E-2</v>
      </c>
      <c r="W15" s="61">
        <v>7.6464005967922452E-3</v>
      </c>
      <c r="X15" s="79">
        <v>1</v>
      </c>
    </row>
    <row r="16" spans="1:24">
      <c r="A16" s="415"/>
      <c r="B16" s="197" t="s">
        <v>183</v>
      </c>
      <c r="C16" s="198">
        <f>SUM(C10:C15)</f>
        <v>68952.60000000002</v>
      </c>
      <c r="D16" s="198">
        <f t="shared" ref="D16:M16" si="0">SUM(D10:D15)</f>
        <v>161718.79999999999</v>
      </c>
      <c r="E16" s="198">
        <f t="shared" si="0"/>
        <v>22278.800000000003</v>
      </c>
      <c r="F16" s="198">
        <f t="shared" si="0"/>
        <v>23362.799999999996</v>
      </c>
      <c r="G16" s="198">
        <f t="shared" si="0"/>
        <v>81083.799999999988</v>
      </c>
      <c r="H16" s="198">
        <f t="shared" si="0"/>
        <v>22231.999999999985</v>
      </c>
      <c r="I16" s="198">
        <f t="shared" si="0"/>
        <v>2995.2000000000025</v>
      </c>
      <c r="J16" s="198">
        <f t="shared" si="0"/>
        <v>11152.099999999993</v>
      </c>
      <c r="K16" s="198">
        <f t="shared" si="0"/>
        <v>5256.0000000000018</v>
      </c>
      <c r="L16" s="198">
        <f t="shared" si="0"/>
        <v>2978.3000000000029</v>
      </c>
      <c r="M16" s="199">
        <f t="shared" si="0"/>
        <v>402010.4000000009</v>
      </c>
      <c r="N16" s="176">
        <f>C16/$M16</f>
        <v>0.17151944327808402</v>
      </c>
      <c r="O16" s="177">
        <f t="shared" ref="O16:W16" si="1">D16/$M16</f>
        <v>0.40227516502060551</v>
      </c>
      <c r="P16" s="177">
        <f t="shared" si="1"/>
        <v>5.5418466785933783E-2</v>
      </c>
      <c r="Q16" s="177">
        <f t="shared" si="1"/>
        <v>5.8114914440024298E-2</v>
      </c>
      <c r="R16" s="177">
        <f t="shared" si="1"/>
        <v>0.20169577702467351</v>
      </c>
      <c r="S16" s="177">
        <f t="shared" si="1"/>
        <v>5.5302051887214695E-2</v>
      </c>
      <c r="T16" s="177">
        <f t="shared" si="1"/>
        <v>7.4505535180184289E-3</v>
      </c>
      <c r="U16" s="177">
        <f t="shared" si="1"/>
        <v>2.7740824615482506E-2</v>
      </c>
      <c r="V16" s="177">
        <f t="shared" si="1"/>
        <v>1.3074288625368871E-2</v>
      </c>
      <c r="W16" s="177">
        <f t="shared" si="1"/>
        <v>7.4085148045921105E-3</v>
      </c>
      <c r="X16" s="210">
        <f>SUM(N16:W16)</f>
        <v>0.99999999999999767</v>
      </c>
    </row>
    <row r="17" spans="1:24">
      <c r="A17" s="39"/>
      <c r="B17" s="76"/>
      <c r="C17" s="33"/>
      <c r="D17" s="33"/>
      <c r="E17" s="33"/>
      <c r="F17" s="33"/>
      <c r="G17" s="33"/>
      <c r="H17" s="33"/>
      <c r="I17" s="33"/>
      <c r="J17" s="33"/>
      <c r="K17" s="33"/>
      <c r="L17" s="33"/>
      <c r="M17" s="33"/>
      <c r="N17" s="310"/>
      <c r="O17" s="33"/>
      <c r="P17" s="33"/>
      <c r="Q17" s="33"/>
      <c r="R17" s="33"/>
      <c r="S17" s="33"/>
      <c r="T17" s="33"/>
      <c r="U17" s="33"/>
      <c r="V17" s="33"/>
      <c r="W17" s="33"/>
      <c r="X17" s="36"/>
    </row>
    <row r="18" spans="1:24">
      <c r="A18" s="416" t="s">
        <v>59</v>
      </c>
      <c r="B18" s="70" t="s">
        <v>35</v>
      </c>
      <c r="C18" s="17">
        <v>935.99999999999989</v>
      </c>
      <c r="D18" s="17">
        <v>4194.9999999999982</v>
      </c>
      <c r="E18" s="17">
        <v>1162.9999999999998</v>
      </c>
      <c r="F18" s="17">
        <v>1377</v>
      </c>
      <c r="G18" s="17">
        <v>2601.9999999999995</v>
      </c>
      <c r="H18" s="17">
        <v>770.99999999999989</v>
      </c>
      <c r="I18" s="17">
        <v>282</v>
      </c>
      <c r="J18" s="17">
        <v>762.00000000000011</v>
      </c>
      <c r="K18" s="17">
        <v>121</v>
      </c>
      <c r="L18" s="17">
        <v>97.999999999999986</v>
      </c>
      <c r="M18" s="192">
        <v>12306.999999999995</v>
      </c>
      <c r="N18" s="195">
        <v>7.6054278053140509E-2</v>
      </c>
      <c r="O18" s="196">
        <v>0.34086292353944908</v>
      </c>
      <c r="P18" s="196">
        <v>9.4499065572438479E-2</v>
      </c>
      <c r="Q18" s="196">
        <v>0.11188754367433174</v>
      </c>
      <c r="R18" s="196">
        <v>0.21142439262208504</v>
      </c>
      <c r="S18" s="196">
        <v>6.2647273909157405E-2</v>
      </c>
      <c r="T18" s="196">
        <v>2.2913788900625669E-2</v>
      </c>
      <c r="U18" s="196">
        <v>6.1915982774031077E-2</v>
      </c>
      <c r="V18" s="196">
        <v>9.8318030389209429E-3</v>
      </c>
      <c r="W18" s="196">
        <v>7.9629479158202666E-3</v>
      </c>
      <c r="X18" s="102">
        <v>1</v>
      </c>
    </row>
    <row r="19" spans="1:24">
      <c r="A19" s="417"/>
      <c r="B19" s="69" t="s">
        <v>39</v>
      </c>
      <c r="C19" s="59">
        <v>1238.0000000000002</v>
      </c>
      <c r="D19" s="59">
        <v>4955.9999999999982</v>
      </c>
      <c r="E19" s="59">
        <v>1211.0000000000005</v>
      </c>
      <c r="F19" s="59">
        <v>1377</v>
      </c>
      <c r="G19" s="59">
        <v>3003</v>
      </c>
      <c r="H19" s="59">
        <v>1670.9999999999995</v>
      </c>
      <c r="I19" s="59">
        <v>423</v>
      </c>
      <c r="J19" s="59">
        <v>901.00000000000011</v>
      </c>
      <c r="K19" s="59">
        <v>161</v>
      </c>
      <c r="L19" s="59">
        <v>163.00000000000006</v>
      </c>
      <c r="M19" s="190">
        <v>15103.999999999991</v>
      </c>
      <c r="N19" s="74">
        <v>8.1965042372881422E-2</v>
      </c>
      <c r="O19" s="61">
        <v>0.32812500000000006</v>
      </c>
      <c r="P19" s="61">
        <v>8.017743644067804E-2</v>
      </c>
      <c r="Q19" s="61">
        <v>9.1167902542372933E-2</v>
      </c>
      <c r="R19" s="61">
        <v>0.19882150423728825</v>
      </c>
      <c r="S19" s="61">
        <v>0.11063294491525427</v>
      </c>
      <c r="T19" s="61">
        <v>2.8005826271186456E-2</v>
      </c>
      <c r="U19" s="61">
        <v>5.9653072033898351E-2</v>
      </c>
      <c r="V19" s="61">
        <v>1.0659427966101701E-2</v>
      </c>
      <c r="W19" s="61">
        <v>1.0791843220338992E-2</v>
      </c>
      <c r="X19" s="79">
        <v>1</v>
      </c>
    </row>
    <row r="20" spans="1:24">
      <c r="A20" s="417"/>
      <c r="B20" s="69" t="s">
        <v>41</v>
      </c>
      <c r="C20" s="59">
        <v>2162.9999999999991</v>
      </c>
      <c r="D20" s="59">
        <v>5330.9999999999982</v>
      </c>
      <c r="E20" s="59">
        <v>1410</v>
      </c>
      <c r="F20" s="59">
        <v>1799.0000000000005</v>
      </c>
      <c r="G20" s="59">
        <v>5489.9999999999982</v>
      </c>
      <c r="H20" s="59">
        <v>1505.0000000000002</v>
      </c>
      <c r="I20" s="59">
        <v>305.00000000000006</v>
      </c>
      <c r="J20" s="59">
        <v>1036</v>
      </c>
      <c r="K20" s="59">
        <v>184</v>
      </c>
      <c r="L20" s="59">
        <v>132</v>
      </c>
      <c r="M20" s="190">
        <v>19355.000000000004</v>
      </c>
      <c r="N20" s="74">
        <v>0.11175406871609396</v>
      </c>
      <c r="O20" s="61">
        <v>0.27543270472746045</v>
      </c>
      <c r="P20" s="61">
        <v>7.2849392921725639E-2</v>
      </c>
      <c r="Q20" s="61">
        <v>9.294755877034358E-2</v>
      </c>
      <c r="R20" s="61">
        <v>0.28364763626969758</v>
      </c>
      <c r="S20" s="61">
        <v>7.7757685352622063E-2</v>
      </c>
      <c r="T20" s="61">
        <v>1.5758202014983208E-2</v>
      </c>
      <c r="U20" s="61">
        <v>5.3526220614828202E-2</v>
      </c>
      <c r="V20" s="61">
        <v>9.5065874451046219E-3</v>
      </c>
      <c r="W20" s="61">
        <v>6.8199431671402723E-3</v>
      </c>
      <c r="X20" s="79">
        <v>1</v>
      </c>
    </row>
    <row r="21" spans="1:24">
      <c r="A21" s="417"/>
      <c r="B21" s="69" t="s">
        <v>43</v>
      </c>
      <c r="C21" s="59">
        <v>4984.9999999999991</v>
      </c>
      <c r="D21" s="59">
        <v>10832.000000000005</v>
      </c>
      <c r="E21" s="59">
        <v>2494.0000000000005</v>
      </c>
      <c r="F21" s="59">
        <v>3689.0000000000014</v>
      </c>
      <c r="G21" s="59">
        <v>14833.000000000002</v>
      </c>
      <c r="H21" s="59">
        <v>3696.9999999999982</v>
      </c>
      <c r="I21" s="59">
        <v>645.00000000000011</v>
      </c>
      <c r="J21" s="59">
        <v>1479.0000000000005</v>
      </c>
      <c r="K21" s="59">
        <v>675.00000000000011</v>
      </c>
      <c r="L21" s="59">
        <v>398.00000000000006</v>
      </c>
      <c r="M21" s="190">
        <v>43727.000000000007</v>
      </c>
      <c r="N21" s="74">
        <v>0.11400279003819147</v>
      </c>
      <c r="O21" s="61">
        <v>0.24771880074096106</v>
      </c>
      <c r="P21" s="61">
        <v>5.7035698767351983E-2</v>
      </c>
      <c r="Q21" s="61">
        <v>8.4364351544812144E-2</v>
      </c>
      <c r="R21" s="61">
        <v>0.33921833192306811</v>
      </c>
      <c r="S21" s="61">
        <v>8.4547304868845277E-2</v>
      </c>
      <c r="T21" s="61">
        <v>1.4750611750177237E-2</v>
      </c>
      <c r="U21" s="61">
        <v>3.3823495780638972E-2</v>
      </c>
      <c r="V21" s="61">
        <v>1.5436686715301759E-2</v>
      </c>
      <c r="W21" s="61">
        <v>9.1019278706519994E-3</v>
      </c>
      <c r="X21" s="79">
        <v>1</v>
      </c>
    </row>
    <row r="22" spans="1:24">
      <c r="A22" s="417"/>
      <c r="B22" s="69" t="s">
        <v>44</v>
      </c>
      <c r="C22" s="59">
        <v>1414.9999999999995</v>
      </c>
      <c r="D22" s="59">
        <v>4545.0000000000009</v>
      </c>
      <c r="E22" s="59">
        <v>1176.9999999999998</v>
      </c>
      <c r="F22" s="59">
        <v>2090.0000000000005</v>
      </c>
      <c r="G22" s="59">
        <v>3489.9999999999995</v>
      </c>
      <c r="H22" s="59">
        <v>2692.0000000000009</v>
      </c>
      <c r="I22" s="59">
        <v>361.00000000000006</v>
      </c>
      <c r="J22" s="59">
        <v>1140</v>
      </c>
      <c r="K22" s="59">
        <v>145.99999999999997</v>
      </c>
      <c r="L22" s="59">
        <v>127</v>
      </c>
      <c r="M22" s="190">
        <v>17182.999999999975</v>
      </c>
      <c r="N22" s="74">
        <v>8.2348833149042761E-2</v>
      </c>
      <c r="O22" s="61">
        <v>0.26450561601583006</v>
      </c>
      <c r="P22" s="61">
        <v>6.8497934004539462E-2</v>
      </c>
      <c r="Q22" s="61">
        <v>0.12163184542862152</v>
      </c>
      <c r="R22" s="61">
        <v>0.20310772274922917</v>
      </c>
      <c r="S22" s="61">
        <v>0.15666647267648284</v>
      </c>
      <c r="T22" s="61">
        <v>2.1009136937670987E-2</v>
      </c>
      <c r="U22" s="61">
        <v>6.6344642961066264E-2</v>
      </c>
      <c r="V22" s="61">
        <v>8.4967700634348015E-3</v>
      </c>
      <c r="W22" s="61">
        <v>7.3910260140836979E-3</v>
      </c>
      <c r="X22" s="79">
        <v>1</v>
      </c>
    </row>
    <row r="23" spans="1:24">
      <c r="A23" s="417"/>
      <c r="B23" s="69" t="s">
        <v>54</v>
      </c>
      <c r="C23" s="59">
        <v>1719.0000000000002</v>
      </c>
      <c r="D23" s="59">
        <v>5185</v>
      </c>
      <c r="E23" s="59">
        <v>1457.9999999999995</v>
      </c>
      <c r="F23" s="59">
        <v>2001.0000000000002</v>
      </c>
      <c r="G23" s="59">
        <v>4450</v>
      </c>
      <c r="H23" s="59">
        <v>1916.9999999999998</v>
      </c>
      <c r="I23" s="59">
        <v>347</v>
      </c>
      <c r="J23" s="59">
        <v>943.99999999999989</v>
      </c>
      <c r="K23" s="59">
        <v>166.99999999999997</v>
      </c>
      <c r="L23" s="59">
        <v>128</v>
      </c>
      <c r="M23" s="190">
        <v>18316</v>
      </c>
      <c r="N23" s="74">
        <v>9.385236951299411E-2</v>
      </c>
      <c r="O23" s="61">
        <v>0.28308582659969428</v>
      </c>
      <c r="P23" s="61">
        <v>7.9602533304214865E-2</v>
      </c>
      <c r="Q23" s="61">
        <v>0.10924874426730728</v>
      </c>
      <c r="R23" s="61">
        <v>0.24295697750600567</v>
      </c>
      <c r="S23" s="61">
        <v>0.10466259008517143</v>
      </c>
      <c r="T23" s="61">
        <v>1.8945184538108756E-2</v>
      </c>
      <c r="U23" s="61">
        <v>5.1539637475431312E-2</v>
      </c>
      <c r="V23" s="61">
        <v>9.1177112906748181E-3</v>
      </c>
      <c r="W23" s="61">
        <v>6.9884254203974663E-3</v>
      </c>
      <c r="X23" s="79">
        <v>1</v>
      </c>
    </row>
    <row r="24" spans="1:24">
      <c r="A24" s="418"/>
      <c r="B24" s="197" t="s">
        <v>183</v>
      </c>
      <c r="C24" s="198">
        <f>SUM(C18:C23)</f>
        <v>12455.999999999998</v>
      </c>
      <c r="D24" s="198">
        <f t="shared" ref="D24:M24" si="2">SUM(D18:D23)</f>
        <v>35044</v>
      </c>
      <c r="E24" s="198">
        <f t="shared" si="2"/>
        <v>8913</v>
      </c>
      <c r="F24" s="198">
        <f t="shared" si="2"/>
        <v>12333.000000000002</v>
      </c>
      <c r="G24" s="198">
        <f t="shared" si="2"/>
        <v>33868</v>
      </c>
      <c r="H24" s="198">
        <f t="shared" si="2"/>
        <v>12253</v>
      </c>
      <c r="I24" s="198">
        <f t="shared" si="2"/>
        <v>2363</v>
      </c>
      <c r="J24" s="198">
        <f t="shared" si="2"/>
        <v>6262</v>
      </c>
      <c r="K24" s="198">
        <f t="shared" si="2"/>
        <v>1454</v>
      </c>
      <c r="L24" s="198">
        <f t="shared" si="2"/>
        <v>1046</v>
      </c>
      <c r="M24" s="199">
        <f t="shared" si="2"/>
        <v>125991.99999999997</v>
      </c>
      <c r="N24" s="176">
        <f>C24/$M24</f>
        <v>9.8863419899676175E-2</v>
      </c>
      <c r="O24" s="177">
        <f t="shared" ref="O24:W24" si="3">D24/$M24</f>
        <v>0.27814464410438766</v>
      </c>
      <c r="P24" s="177">
        <f t="shared" si="3"/>
        <v>7.074258683090992E-2</v>
      </c>
      <c r="Q24" s="177">
        <f t="shared" si="3"/>
        <v>9.7887167439202533E-2</v>
      </c>
      <c r="R24" s="177">
        <f t="shared" si="3"/>
        <v>0.2688107181408344</v>
      </c>
      <c r="S24" s="177">
        <f t="shared" si="3"/>
        <v>9.7252206489300927E-2</v>
      </c>
      <c r="T24" s="177">
        <f t="shared" si="3"/>
        <v>1.8755159057717956E-2</v>
      </c>
      <c r="U24" s="177">
        <f t="shared" si="3"/>
        <v>4.970156835354627E-2</v>
      </c>
      <c r="V24" s="177">
        <f t="shared" si="3"/>
        <v>1.1540415264461238E-2</v>
      </c>
      <c r="W24" s="177">
        <f t="shared" si="3"/>
        <v>8.3021144199631747E-3</v>
      </c>
      <c r="X24" s="210">
        <f>SUM(N24:W25)</f>
        <v>1.0000000000000002</v>
      </c>
    </row>
    <row r="25" spans="1:24">
      <c r="A25" s="39"/>
      <c r="B25" s="76"/>
      <c r="C25" s="33"/>
      <c r="D25" s="33"/>
      <c r="E25" s="33"/>
      <c r="F25" s="33"/>
      <c r="G25" s="33"/>
      <c r="H25" s="33"/>
      <c r="I25" s="33"/>
      <c r="J25" s="33"/>
      <c r="K25" s="33"/>
      <c r="L25" s="33"/>
      <c r="M25" s="33"/>
      <c r="N25" s="310"/>
      <c r="O25" s="33"/>
      <c r="P25" s="33"/>
      <c r="Q25" s="33"/>
      <c r="R25" s="33"/>
      <c r="S25" s="33"/>
      <c r="T25" s="33"/>
      <c r="U25" s="33"/>
      <c r="V25" s="33"/>
      <c r="W25" s="33"/>
      <c r="X25" s="36"/>
    </row>
    <row r="26" spans="1:24">
      <c r="A26" s="419" t="s">
        <v>58</v>
      </c>
      <c r="B26" s="70" t="s">
        <v>23</v>
      </c>
      <c r="C26" s="17">
        <v>971.61</v>
      </c>
      <c r="D26" s="17">
        <v>2229.1799999999994</v>
      </c>
      <c r="E26" s="17">
        <v>687.29999999999984</v>
      </c>
      <c r="F26" s="17">
        <v>1435.1699999999996</v>
      </c>
      <c r="G26" s="17">
        <v>1715.6699999999998</v>
      </c>
      <c r="H26" s="17">
        <v>1609.6200000000003</v>
      </c>
      <c r="I26" s="17">
        <v>233.20999999999995</v>
      </c>
      <c r="J26" s="17">
        <v>557.14000000000021</v>
      </c>
      <c r="K26" s="17">
        <v>95.36</v>
      </c>
      <c r="L26" s="17">
        <v>112.70000000000002</v>
      </c>
      <c r="M26" s="192">
        <v>9646.9599999999919</v>
      </c>
      <c r="N26" s="195">
        <v>0.10071670246378142</v>
      </c>
      <c r="O26" s="196">
        <v>0.23107590370437955</v>
      </c>
      <c r="P26" s="196">
        <v>7.1245242024430541E-2</v>
      </c>
      <c r="Q26" s="196">
        <v>0.14876914592783641</v>
      </c>
      <c r="R26" s="196">
        <v>0.1778456632970388</v>
      </c>
      <c r="S26" s="196">
        <v>0.1668525628799126</v>
      </c>
      <c r="T26" s="196">
        <v>2.4174454957831291E-2</v>
      </c>
      <c r="U26" s="196">
        <v>5.7752908688332973E-2</v>
      </c>
      <c r="V26" s="196">
        <v>9.8849793095441545E-3</v>
      </c>
      <c r="W26" s="196">
        <v>1.1682436746913029E-2</v>
      </c>
      <c r="X26" s="102">
        <v>1</v>
      </c>
    </row>
    <row r="27" spans="1:24">
      <c r="A27" s="414"/>
      <c r="B27" s="69" t="s">
        <v>25</v>
      </c>
      <c r="C27" s="59">
        <v>896</v>
      </c>
      <c r="D27" s="59">
        <v>2549</v>
      </c>
      <c r="E27" s="59">
        <v>680.00000000000023</v>
      </c>
      <c r="F27" s="59">
        <v>1310.9999999999998</v>
      </c>
      <c r="G27" s="59">
        <v>1663.9999999999998</v>
      </c>
      <c r="H27" s="59">
        <v>1700.9999999999995</v>
      </c>
      <c r="I27" s="59">
        <v>245.99999999999994</v>
      </c>
      <c r="J27" s="59">
        <v>667.99999999999989</v>
      </c>
      <c r="K27" s="59">
        <v>94</v>
      </c>
      <c r="L27" s="59">
        <v>120</v>
      </c>
      <c r="M27" s="190">
        <v>9929</v>
      </c>
      <c r="N27" s="74">
        <v>9.0240709034142413E-2</v>
      </c>
      <c r="O27" s="61">
        <v>0.25672273139288954</v>
      </c>
      <c r="P27" s="61">
        <v>6.8486252391983096E-2</v>
      </c>
      <c r="Q27" s="61">
        <v>0.13203746600866148</v>
      </c>
      <c r="R27" s="61">
        <v>0.16758988820626444</v>
      </c>
      <c r="S27" s="61">
        <v>0.17131634605700469</v>
      </c>
      <c r="T27" s="61">
        <v>2.4775908953570343E-2</v>
      </c>
      <c r="U27" s="61">
        <v>6.7277671467418657E-2</v>
      </c>
      <c r="V27" s="61">
        <v>9.4672172424211908E-3</v>
      </c>
      <c r="W27" s="61">
        <v>1.2085809245644072E-2</v>
      </c>
      <c r="X27" s="79">
        <v>1</v>
      </c>
    </row>
    <row r="28" spans="1:24">
      <c r="A28" s="414"/>
      <c r="B28" s="69" t="s">
        <v>26</v>
      </c>
      <c r="C28" s="59">
        <v>1501.0000000000002</v>
      </c>
      <c r="D28" s="59">
        <v>2164</v>
      </c>
      <c r="E28" s="59">
        <v>697.99999999999977</v>
      </c>
      <c r="F28" s="59">
        <v>1181.0000000000002</v>
      </c>
      <c r="G28" s="59">
        <v>1506.9999999999998</v>
      </c>
      <c r="H28" s="59">
        <v>2613.0000000000005</v>
      </c>
      <c r="I28" s="59">
        <v>384.99999999999994</v>
      </c>
      <c r="J28" s="59">
        <v>425.99999999999989</v>
      </c>
      <c r="K28" s="59">
        <v>95.000000000000014</v>
      </c>
      <c r="L28" s="59">
        <v>113</v>
      </c>
      <c r="M28" s="190">
        <v>10682.999999999996</v>
      </c>
      <c r="N28" s="74">
        <v>0.14050360385659466</v>
      </c>
      <c r="O28" s="61">
        <v>0.20256482261537029</v>
      </c>
      <c r="P28" s="61">
        <v>6.5337452026584295E-2</v>
      </c>
      <c r="Q28" s="61">
        <v>0.11054947112234396</v>
      </c>
      <c r="R28" s="61">
        <v>0.14106524384536182</v>
      </c>
      <c r="S28" s="61">
        <v>0.24459421510811583</v>
      </c>
      <c r="T28" s="61">
        <v>3.6038565945895357E-2</v>
      </c>
      <c r="U28" s="61">
        <v>3.987643920247122E-2</v>
      </c>
      <c r="V28" s="61">
        <v>8.892633155480674E-3</v>
      </c>
      <c r="W28" s="61">
        <v>1.0577553121782275E-2</v>
      </c>
      <c r="X28" s="79">
        <v>1</v>
      </c>
    </row>
    <row r="29" spans="1:24">
      <c r="A29" s="414"/>
      <c r="B29" s="69" t="s">
        <v>27</v>
      </c>
      <c r="C29" s="59">
        <v>1131</v>
      </c>
      <c r="D29" s="59">
        <v>1197.0000000000002</v>
      </c>
      <c r="E29" s="59">
        <v>726.00000000000023</v>
      </c>
      <c r="F29" s="59">
        <v>328</v>
      </c>
      <c r="G29" s="59">
        <v>1269</v>
      </c>
      <c r="H29" s="59">
        <v>1676</v>
      </c>
      <c r="I29" s="59">
        <v>398.99999999999989</v>
      </c>
      <c r="J29" s="59">
        <v>414</v>
      </c>
      <c r="K29" s="59">
        <v>61.000000000000007</v>
      </c>
      <c r="L29" s="59">
        <v>41</v>
      </c>
      <c r="M29" s="190">
        <v>7241.9999999999991</v>
      </c>
      <c r="N29" s="74">
        <v>0.15617232808616408</v>
      </c>
      <c r="O29" s="61">
        <v>0.16528583264291638</v>
      </c>
      <c r="P29" s="61">
        <v>0.10024855012427511</v>
      </c>
      <c r="Q29" s="61">
        <v>4.5291355979011329E-2</v>
      </c>
      <c r="R29" s="61">
        <v>0.17522783761391883</v>
      </c>
      <c r="S29" s="61">
        <v>0.23142778238055789</v>
      </c>
      <c r="T29" s="61">
        <v>5.5095277547638766E-2</v>
      </c>
      <c r="U29" s="61">
        <v>5.7166528583264299E-2</v>
      </c>
      <c r="V29" s="61">
        <v>8.423087544877108E-3</v>
      </c>
      <c r="W29" s="61">
        <v>5.6614194973764161E-3</v>
      </c>
      <c r="X29" s="79">
        <v>1</v>
      </c>
    </row>
    <row r="30" spans="1:24">
      <c r="A30" s="414"/>
      <c r="B30" s="69" t="s">
        <v>28</v>
      </c>
      <c r="C30" s="59">
        <v>1177.54</v>
      </c>
      <c r="D30" s="59">
        <v>2601.4199999999996</v>
      </c>
      <c r="E30" s="59">
        <v>842.0200000000001</v>
      </c>
      <c r="F30" s="59">
        <v>1033.2400000000002</v>
      </c>
      <c r="G30" s="59">
        <v>1899.56</v>
      </c>
      <c r="H30" s="59">
        <v>1788.22</v>
      </c>
      <c r="I30" s="59">
        <v>158.10000000000005</v>
      </c>
      <c r="J30" s="59">
        <v>446.09999999999997</v>
      </c>
      <c r="K30" s="59">
        <v>114.97999999999998</v>
      </c>
      <c r="L30" s="59">
        <v>109.40000000000003</v>
      </c>
      <c r="M30" s="190">
        <v>10170.579999999985</v>
      </c>
      <c r="N30" s="74">
        <v>0.11577904111663265</v>
      </c>
      <c r="O30" s="61">
        <v>0.25577892312926137</v>
      </c>
      <c r="P30" s="61">
        <v>8.2789772068063108E-2</v>
      </c>
      <c r="Q30" s="61">
        <v>0.10159105970357657</v>
      </c>
      <c r="R30" s="61">
        <v>0.18677007604286114</v>
      </c>
      <c r="S30" s="61">
        <v>0.17582281443142894</v>
      </c>
      <c r="T30" s="61">
        <v>1.5544836184367094E-2</v>
      </c>
      <c r="U30" s="61">
        <v>4.3861805324770131E-2</v>
      </c>
      <c r="V30" s="61">
        <v>1.1305156638067852E-2</v>
      </c>
      <c r="W30" s="61">
        <v>1.075651536097255E-2</v>
      </c>
      <c r="X30" s="79">
        <v>1</v>
      </c>
    </row>
    <row r="31" spans="1:24">
      <c r="A31" s="414"/>
      <c r="B31" s="69" t="s">
        <v>29</v>
      </c>
      <c r="C31" s="59">
        <v>590.00000000000011</v>
      </c>
      <c r="D31" s="59">
        <v>1421</v>
      </c>
      <c r="E31" s="59">
        <v>519.00000000000011</v>
      </c>
      <c r="F31" s="59">
        <v>1373.0000000000002</v>
      </c>
      <c r="G31" s="59">
        <v>1287</v>
      </c>
      <c r="H31" s="59">
        <v>1176.0000000000002</v>
      </c>
      <c r="I31" s="59">
        <v>204.00000000000003</v>
      </c>
      <c r="J31" s="59">
        <v>519</v>
      </c>
      <c r="K31" s="59">
        <v>68.000000000000014</v>
      </c>
      <c r="L31" s="59">
        <v>88</v>
      </c>
      <c r="M31" s="190">
        <v>7245</v>
      </c>
      <c r="N31" s="74">
        <v>8.1435472739820575E-2</v>
      </c>
      <c r="O31" s="61">
        <v>0.19613526570048309</v>
      </c>
      <c r="P31" s="61">
        <v>7.1635610766045563E-2</v>
      </c>
      <c r="Q31" s="61">
        <v>0.18951000690131128</v>
      </c>
      <c r="R31" s="61">
        <v>0.17763975155279504</v>
      </c>
      <c r="S31" s="61">
        <v>0.16231884057971019</v>
      </c>
      <c r="T31" s="61">
        <v>2.8157349896480336E-2</v>
      </c>
      <c r="U31" s="61">
        <v>7.1635610766045549E-2</v>
      </c>
      <c r="V31" s="61">
        <v>9.3857832988267793E-3</v>
      </c>
      <c r="W31" s="61">
        <v>1.2146307798481712E-2</v>
      </c>
      <c r="X31" s="79">
        <v>1</v>
      </c>
    </row>
    <row r="32" spans="1:24">
      <c r="A32" s="414"/>
      <c r="B32" s="69" t="s">
        <v>30</v>
      </c>
      <c r="C32" s="59">
        <v>725.99999999999977</v>
      </c>
      <c r="D32" s="59">
        <v>1121</v>
      </c>
      <c r="E32" s="59">
        <v>579</v>
      </c>
      <c r="F32" s="59">
        <v>985</v>
      </c>
      <c r="G32" s="59">
        <v>906.99999999999989</v>
      </c>
      <c r="H32" s="59">
        <v>2098</v>
      </c>
      <c r="I32" s="59">
        <v>108</v>
      </c>
      <c r="J32" s="59">
        <v>424</v>
      </c>
      <c r="K32" s="59">
        <v>47</v>
      </c>
      <c r="L32" s="59">
        <v>53.999999999999993</v>
      </c>
      <c r="M32" s="190">
        <v>7048.9999999999982</v>
      </c>
      <c r="N32" s="74">
        <v>0.1029933323875727</v>
      </c>
      <c r="O32" s="61">
        <v>0.15902964959568738</v>
      </c>
      <c r="P32" s="61">
        <v>8.2139310540502219E-2</v>
      </c>
      <c r="Q32" s="61">
        <v>0.13973613278479222</v>
      </c>
      <c r="R32" s="61">
        <v>0.12867073343736701</v>
      </c>
      <c r="S32" s="61">
        <v>0.2976308696268975</v>
      </c>
      <c r="T32" s="61">
        <v>1.5321322173357927E-2</v>
      </c>
      <c r="U32" s="61">
        <v>6.0150375939849642E-2</v>
      </c>
      <c r="V32" s="61">
        <v>6.6676124272946535E-3</v>
      </c>
      <c r="W32" s="61">
        <v>7.6606610866789627E-3</v>
      </c>
      <c r="X32" s="79">
        <v>1</v>
      </c>
    </row>
    <row r="33" spans="1:24">
      <c r="A33" s="414"/>
      <c r="B33" s="69" t="s">
        <v>31</v>
      </c>
      <c r="C33" s="59">
        <v>3105</v>
      </c>
      <c r="D33" s="59">
        <v>5404</v>
      </c>
      <c r="E33" s="59">
        <v>1204.0000000000002</v>
      </c>
      <c r="F33" s="59">
        <v>1235</v>
      </c>
      <c r="G33" s="59">
        <v>2904</v>
      </c>
      <c r="H33" s="59">
        <v>2807.0000000000009</v>
      </c>
      <c r="I33" s="59">
        <v>129.99999999999997</v>
      </c>
      <c r="J33" s="59">
        <v>551.00000000000011</v>
      </c>
      <c r="K33" s="59">
        <v>184.99999999999997</v>
      </c>
      <c r="L33" s="59">
        <v>143</v>
      </c>
      <c r="M33" s="190">
        <v>17668.000000000015</v>
      </c>
      <c r="N33" s="74">
        <v>0.17574145347520928</v>
      </c>
      <c r="O33" s="61">
        <v>0.30586370839936583</v>
      </c>
      <c r="P33" s="61">
        <v>6.8145800316957161E-2</v>
      </c>
      <c r="Q33" s="61">
        <v>6.9900384876613028E-2</v>
      </c>
      <c r="R33" s="61">
        <v>0.16436495358840827</v>
      </c>
      <c r="S33" s="61">
        <v>0.15887480190174319</v>
      </c>
      <c r="T33" s="61">
        <v>7.3579352501697906E-3</v>
      </c>
      <c r="U33" s="61">
        <v>3.118632556033505E-2</v>
      </c>
      <c r="V33" s="61">
        <v>1.0470907856010857E-2</v>
      </c>
      <c r="W33" s="61">
        <v>8.0937287751867721E-3</v>
      </c>
      <c r="X33" s="79">
        <v>1</v>
      </c>
    </row>
    <row r="34" spans="1:24">
      <c r="A34" s="414"/>
      <c r="B34" s="69" t="s">
        <v>33</v>
      </c>
      <c r="C34" s="59">
        <v>378.00000000000011</v>
      </c>
      <c r="D34" s="59">
        <v>869.99999999999989</v>
      </c>
      <c r="E34" s="59">
        <v>326.99999999999989</v>
      </c>
      <c r="F34" s="59">
        <v>586.00000000000011</v>
      </c>
      <c r="G34" s="59">
        <v>686</v>
      </c>
      <c r="H34" s="59">
        <v>541.99999999999989</v>
      </c>
      <c r="I34" s="59">
        <v>71</v>
      </c>
      <c r="J34" s="59">
        <v>201.00000000000003</v>
      </c>
      <c r="K34" s="59">
        <v>24</v>
      </c>
      <c r="L34" s="59">
        <v>22</v>
      </c>
      <c r="M34" s="190">
        <v>3707.0000000000005</v>
      </c>
      <c r="N34" s="74">
        <v>0.10196924736984087</v>
      </c>
      <c r="O34" s="61">
        <v>0.23469112489883998</v>
      </c>
      <c r="P34" s="61">
        <v>8.8211491772322598E-2</v>
      </c>
      <c r="Q34" s="61">
        <v>0.15807930941462101</v>
      </c>
      <c r="R34" s="61">
        <v>0.18505530078230373</v>
      </c>
      <c r="S34" s="61">
        <v>0.14620987321284051</v>
      </c>
      <c r="T34" s="61">
        <v>1.915295387105476E-2</v>
      </c>
      <c r="U34" s="61">
        <v>5.4221742649042351E-2</v>
      </c>
      <c r="V34" s="61">
        <v>6.4742379282438619E-3</v>
      </c>
      <c r="W34" s="61">
        <v>5.9347181008902071E-3</v>
      </c>
      <c r="X34" s="79">
        <v>1</v>
      </c>
    </row>
    <row r="35" spans="1:24">
      <c r="A35" s="414"/>
      <c r="B35" s="69" t="s">
        <v>36</v>
      </c>
      <c r="C35" s="59">
        <v>896.99999999999977</v>
      </c>
      <c r="D35" s="59">
        <v>2230.9999999999995</v>
      </c>
      <c r="E35" s="59">
        <v>708.99999999999977</v>
      </c>
      <c r="F35" s="59">
        <v>1094.0000000000002</v>
      </c>
      <c r="G35" s="59">
        <v>1185</v>
      </c>
      <c r="H35" s="59">
        <v>1684.9999999999998</v>
      </c>
      <c r="I35" s="59">
        <v>203</v>
      </c>
      <c r="J35" s="59">
        <v>535</v>
      </c>
      <c r="K35" s="59">
        <v>48.999999999999993</v>
      </c>
      <c r="L35" s="59">
        <v>53.999999999999993</v>
      </c>
      <c r="M35" s="190">
        <v>8642</v>
      </c>
      <c r="N35" s="74">
        <v>0.10379541772737789</v>
      </c>
      <c r="O35" s="61">
        <v>0.25815783383476043</v>
      </c>
      <c r="P35" s="61">
        <v>8.204119416801664E-2</v>
      </c>
      <c r="Q35" s="61">
        <v>0.12659106688266608</v>
      </c>
      <c r="R35" s="61">
        <v>0.13712103679703772</v>
      </c>
      <c r="S35" s="61">
        <v>0.1949780143485304</v>
      </c>
      <c r="T35" s="61">
        <v>2.3489932885906041E-2</v>
      </c>
      <c r="U35" s="61">
        <v>6.1906965980097199E-2</v>
      </c>
      <c r="V35" s="61">
        <v>5.6699838000462844E-3</v>
      </c>
      <c r="W35" s="61">
        <v>6.248553575561212E-3</v>
      </c>
      <c r="X35" s="79">
        <v>1</v>
      </c>
    </row>
    <row r="36" spans="1:24">
      <c r="A36" s="414"/>
      <c r="B36" s="69" t="s">
        <v>37</v>
      </c>
      <c r="C36" s="59">
        <v>995</v>
      </c>
      <c r="D36" s="59">
        <v>2041.0000000000002</v>
      </c>
      <c r="E36" s="59">
        <v>659.99999999999989</v>
      </c>
      <c r="F36" s="59">
        <v>1140</v>
      </c>
      <c r="G36" s="59">
        <v>2116</v>
      </c>
      <c r="H36" s="59">
        <v>1565.0000000000007</v>
      </c>
      <c r="I36" s="59">
        <v>149.99999999999997</v>
      </c>
      <c r="J36" s="59">
        <v>425</v>
      </c>
      <c r="K36" s="59">
        <v>96</v>
      </c>
      <c r="L36" s="59">
        <v>88</v>
      </c>
      <c r="M36" s="190">
        <v>9275.9999999999982</v>
      </c>
      <c r="N36" s="74">
        <v>0.10726606295817165</v>
      </c>
      <c r="O36" s="61">
        <v>0.22003018542475211</v>
      </c>
      <c r="P36" s="61">
        <v>7.1151358344113846E-2</v>
      </c>
      <c r="Q36" s="61">
        <v>0.12289780077619666</v>
      </c>
      <c r="R36" s="61">
        <v>0.22811556705476502</v>
      </c>
      <c r="S36" s="61">
        <v>0.16871496334627006</v>
      </c>
      <c r="T36" s="61">
        <v>1.6170763260025874E-2</v>
      </c>
      <c r="U36" s="61">
        <v>4.5817162570073316E-2</v>
      </c>
      <c r="V36" s="61">
        <v>1.0349288486416561E-2</v>
      </c>
      <c r="W36" s="61">
        <v>9.4868477792151816E-3</v>
      </c>
      <c r="X36" s="79">
        <v>1</v>
      </c>
    </row>
    <row r="37" spans="1:24">
      <c r="A37" s="414"/>
      <c r="B37" s="69" t="s">
        <v>40</v>
      </c>
      <c r="C37" s="59">
        <v>532</v>
      </c>
      <c r="D37" s="59">
        <v>1958</v>
      </c>
      <c r="E37" s="59">
        <v>355</v>
      </c>
      <c r="F37" s="59">
        <v>647</v>
      </c>
      <c r="G37" s="59">
        <v>688</v>
      </c>
      <c r="H37" s="59">
        <v>1278</v>
      </c>
      <c r="I37" s="59">
        <v>154</v>
      </c>
      <c r="J37" s="59">
        <v>383</v>
      </c>
      <c r="K37" s="59">
        <v>34</v>
      </c>
      <c r="L37" s="59">
        <v>46</v>
      </c>
      <c r="M37" s="190">
        <v>6075.0000000000009</v>
      </c>
      <c r="N37" s="74">
        <v>8.757201646090533E-2</v>
      </c>
      <c r="O37" s="61">
        <v>0.32230452674897114</v>
      </c>
      <c r="P37" s="61">
        <v>5.8436213991769535E-2</v>
      </c>
      <c r="Q37" s="61">
        <v>0.10650205761316871</v>
      </c>
      <c r="R37" s="61">
        <v>0.11325102880658434</v>
      </c>
      <c r="S37" s="61">
        <v>0.21037037037037035</v>
      </c>
      <c r="T37" s="61">
        <v>2.5349794238683124E-2</v>
      </c>
      <c r="U37" s="61">
        <v>6.3045267489711926E-2</v>
      </c>
      <c r="V37" s="61">
        <v>5.5967078189300403E-3</v>
      </c>
      <c r="W37" s="61">
        <v>7.5720164609053486E-3</v>
      </c>
      <c r="X37" s="79">
        <v>1</v>
      </c>
    </row>
    <row r="38" spans="1:24">
      <c r="A38" s="414"/>
      <c r="B38" s="69" t="s">
        <v>51</v>
      </c>
      <c r="C38" s="59">
        <v>986</v>
      </c>
      <c r="D38" s="59">
        <v>878.00000000000011</v>
      </c>
      <c r="E38" s="59">
        <v>1009.0000000000002</v>
      </c>
      <c r="F38" s="59">
        <v>552</v>
      </c>
      <c r="G38" s="59">
        <v>1609.0000000000005</v>
      </c>
      <c r="H38" s="59">
        <v>1780.9999999999998</v>
      </c>
      <c r="I38" s="59">
        <v>434.99999999999994</v>
      </c>
      <c r="J38" s="59">
        <v>760.99999999999989</v>
      </c>
      <c r="K38" s="59">
        <v>79</v>
      </c>
      <c r="L38" s="59">
        <v>61.999999999999993</v>
      </c>
      <c r="M38" s="190">
        <v>8151.9999999999964</v>
      </c>
      <c r="N38" s="74">
        <v>0.12095191364082439</v>
      </c>
      <c r="O38" s="61">
        <v>0.10770363101079496</v>
      </c>
      <c r="P38" s="61">
        <v>0.12377330716388625</v>
      </c>
      <c r="Q38" s="61">
        <v>6.771344455348384E-2</v>
      </c>
      <c r="R38" s="61">
        <v>0.19737487733071654</v>
      </c>
      <c r="S38" s="61">
        <v>0.21847399411187446</v>
      </c>
      <c r="T38" s="61">
        <v>5.3361138370951931E-2</v>
      </c>
      <c r="U38" s="61">
        <v>9.3351324828263027E-2</v>
      </c>
      <c r="V38" s="61">
        <v>9.6908734052993176E-3</v>
      </c>
      <c r="W38" s="61">
        <v>7.6054955839057921E-3</v>
      </c>
      <c r="X38" s="79">
        <v>1</v>
      </c>
    </row>
    <row r="39" spans="1:24">
      <c r="A39" s="414"/>
      <c r="B39" s="69" t="s">
        <v>55</v>
      </c>
      <c r="C39" s="59">
        <v>242</v>
      </c>
      <c r="D39" s="59">
        <v>861</v>
      </c>
      <c r="E39" s="59">
        <v>281</v>
      </c>
      <c r="F39" s="59">
        <v>406</v>
      </c>
      <c r="G39" s="59">
        <v>505.99999999999989</v>
      </c>
      <c r="H39" s="59">
        <v>234.00000000000003</v>
      </c>
      <c r="I39" s="59">
        <v>122.00000000000001</v>
      </c>
      <c r="J39" s="59">
        <v>299.99999999999994</v>
      </c>
      <c r="K39" s="59">
        <v>35</v>
      </c>
      <c r="L39" s="59">
        <v>16</v>
      </c>
      <c r="M39" s="190">
        <v>3002.9999999999991</v>
      </c>
      <c r="N39" s="74">
        <v>8.0586080586080605E-2</v>
      </c>
      <c r="O39" s="61">
        <v>0.28671328671328677</v>
      </c>
      <c r="P39" s="61">
        <v>9.3573093573093596E-2</v>
      </c>
      <c r="Q39" s="61">
        <v>0.13519813519813523</v>
      </c>
      <c r="R39" s="61">
        <v>0.16849816849816851</v>
      </c>
      <c r="S39" s="61">
        <v>7.7922077922077962E-2</v>
      </c>
      <c r="T39" s="61">
        <v>4.0626040626040645E-2</v>
      </c>
      <c r="U39" s="61">
        <v>9.9900099900099917E-2</v>
      </c>
      <c r="V39" s="61">
        <v>1.1655011655011659E-2</v>
      </c>
      <c r="W39" s="61">
        <v>5.3280053280053297E-3</v>
      </c>
      <c r="X39" s="79">
        <v>1</v>
      </c>
    </row>
    <row r="40" spans="1:24">
      <c r="A40" s="415"/>
      <c r="B40" s="197" t="s">
        <v>183</v>
      </c>
      <c r="C40" s="198">
        <f>SUM(C26:C39)</f>
        <v>14128.150000000001</v>
      </c>
      <c r="D40" s="198">
        <f t="shared" ref="D40:M40" si="4">SUM(D26:D39)</f>
        <v>27525.599999999999</v>
      </c>
      <c r="E40" s="198">
        <f t="shared" si="4"/>
        <v>9276.3200000000015</v>
      </c>
      <c r="F40" s="198">
        <f t="shared" si="4"/>
        <v>13306.41</v>
      </c>
      <c r="G40" s="198">
        <f t="shared" si="4"/>
        <v>19943.23</v>
      </c>
      <c r="H40" s="198">
        <f t="shared" si="4"/>
        <v>22553.84</v>
      </c>
      <c r="I40" s="198">
        <f t="shared" si="4"/>
        <v>2998.3099999999995</v>
      </c>
      <c r="J40" s="198">
        <f t="shared" si="4"/>
        <v>6610.24</v>
      </c>
      <c r="K40" s="198">
        <f t="shared" si="4"/>
        <v>1077.3400000000001</v>
      </c>
      <c r="L40" s="198">
        <f t="shared" si="4"/>
        <v>1069.1000000000001</v>
      </c>
      <c r="M40" s="199">
        <f t="shared" si="4"/>
        <v>118488.53999999998</v>
      </c>
      <c r="N40" s="176">
        <f>C40/$M40</f>
        <v>0.11923642573366171</v>
      </c>
      <c r="O40" s="177">
        <f t="shared" ref="O40:W40" si="5">D40/$M40</f>
        <v>0.23230601035340637</v>
      </c>
      <c r="P40" s="177">
        <f t="shared" si="5"/>
        <v>7.8288752650678306E-2</v>
      </c>
      <c r="Q40" s="177">
        <f t="shared" si="5"/>
        <v>0.11230124027184403</v>
      </c>
      <c r="R40" s="177">
        <f t="shared" si="5"/>
        <v>0.16831357699234037</v>
      </c>
      <c r="S40" s="177">
        <f t="shared" si="5"/>
        <v>0.19034617187451211</v>
      </c>
      <c r="T40" s="177">
        <f t="shared" si="5"/>
        <v>2.5304641275856719E-2</v>
      </c>
      <c r="U40" s="177">
        <f t="shared" si="5"/>
        <v>5.5788011228765255E-2</v>
      </c>
      <c r="V40" s="177">
        <f t="shared" si="5"/>
        <v>9.0923561046494482E-3</v>
      </c>
      <c r="W40" s="177">
        <f t="shared" si="5"/>
        <v>9.0228135142858563E-3</v>
      </c>
      <c r="X40" s="210">
        <f>SUM(N40:W40)</f>
        <v>1.0000000000000002</v>
      </c>
    </row>
    <row r="41" spans="1:24">
      <c r="A41" s="39"/>
      <c r="B41" s="76"/>
      <c r="C41" s="33"/>
      <c r="D41" s="33"/>
      <c r="E41" s="33"/>
      <c r="F41" s="33"/>
      <c r="G41" s="33"/>
      <c r="H41" s="33"/>
      <c r="I41" s="33"/>
      <c r="J41" s="33"/>
      <c r="K41" s="33"/>
      <c r="L41" s="33"/>
      <c r="M41" s="33"/>
      <c r="N41" s="310"/>
      <c r="O41" s="33"/>
      <c r="P41" s="33"/>
      <c r="Q41" s="33"/>
      <c r="R41" s="33"/>
      <c r="S41" s="33"/>
      <c r="T41" s="33"/>
      <c r="U41" s="33"/>
      <c r="V41" s="33"/>
      <c r="W41" s="33"/>
      <c r="X41" s="36"/>
    </row>
    <row r="42" spans="1:24">
      <c r="A42" s="419" t="s">
        <v>60</v>
      </c>
      <c r="B42" s="70" t="s">
        <v>24</v>
      </c>
      <c r="C42" s="17">
        <v>1915.9999999999995</v>
      </c>
      <c r="D42" s="17">
        <v>1680.9999999999998</v>
      </c>
      <c r="E42" s="17">
        <v>2838</v>
      </c>
      <c r="F42" s="17">
        <v>288.00000000000006</v>
      </c>
      <c r="G42" s="17">
        <v>2064.0000000000005</v>
      </c>
      <c r="H42" s="17">
        <v>760.00000000000011</v>
      </c>
      <c r="I42" s="17">
        <v>2149.0000000000005</v>
      </c>
      <c r="J42" s="17">
        <v>1523.0000000000002</v>
      </c>
      <c r="K42" s="17">
        <v>137</v>
      </c>
      <c r="L42" s="17">
        <v>156.99999999999997</v>
      </c>
      <c r="M42" s="192">
        <v>13512.999999999993</v>
      </c>
      <c r="N42" s="195">
        <v>0.14178938799674393</v>
      </c>
      <c r="O42" s="196">
        <v>0.12439872715163182</v>
      </c>
      <c r="P42" s="196">
        <v>0.21001998075926898</v>
      </c>
      <c r="Q42" s="196">
        <v>2.1312809886775714E-2</v>
      </c>
      <c r="R42" s="196">
        <v>0.15274180418855929</v>
      </c>
      <c r="S42" s="196">
        <v>5.6242137201213682E-2</v>
      </c>
      <c r="T42" s="196">
        <v>0.15903204321764239</v>
      </c>
      <c r="U42" s="196">
        <v>0.11270628283874795</v>
      </c>
      <c r="V42" s="196">
        <v>1.0138385258639833E-2</v>
      </c>
      <c r="W42" s="196">
        <v>1.1618441500777033E-2</v>
      </c>
      <c r="X42" s="102">
        <v>1</v>
      </c>
    </row>
    <row r="43" spans="1:24">
      <c r="A43" s="414"/>
      <c r="B43" s="69" t="s">
        <v>38</v>
      </c>
      <c r="C43" s="59">
        <v>556</v>
      </c>
      <c r="D43" s="59">
        <v>4475</v>
      </c>
      <c r="E43" s="59">
        <v>490.00000000000011</v>
      </c>
      <c r="F43" s="59">
        <v>810.99999999999989</v>
      </c>
      <c r="G43" s="59">
        <v>1841.0000000000002</v>
      </c>
      <c r="H43" s="59">
        <v>309.99999999999994</v>
      </c>
      <c r="I43" s="59">
        <v>130</v>
      </c>
      <c r="J43" s="59">
        <v>322.99999999999989</v>
      </c>
      <c r="K43" s="59">
        <v>62</v>
      </c>
      <c r="L43" s="59">
        <v>67</v>
      </c>
      <c r="M43" s="190">
        <v>9065.0000000000036</v>
      </c>
      <c r="N43" s="74">
        <v>6.1334804191947027E-2</v>
      </c>
      <c r="O43" s="61">
        <v>0.49365692222835061</v>
      </c>
      <c r="P43" s="61">
        <v>5.4054054054054043E-2</v>
      </c>
      <c r="Q43" s="61">
        <v>8.9464975179260844E-2</v>
      </c>
      <c r="R43" s="61">
        <v>0.20308880308880303</v>
      </c>
      <c r="S43" s="61">
        <v>3.4197462768891324E-2</v>
      </c>
      <c r="T43" s="61">
        <v>1.4340871483728621E-2</v>
      </c>
      <c r="U43" s="61">
        <v>3.5631549917264173E-2</v>
      </c>
      <c r="V43" s="61">
        <v>6.8394925537782654E-3</v>
      </c>
      <c r="W43" s="61">
        <v>7.3910645339216735E-3</v>
      </c>
      <c r="X43" s="79">
        <v>1</v>
      </c>
    </row>
    <row r="44" spans="1:24">
      <c r="A44" s="414"/>
      <c r="B44" s="106" t="s">
        <v>176</v>
      </c>
      <c r="C44" s="59">
        <v>9596.9999999999964</v>
      </c>
      <c r="D44" s="59">
        <v>18562</v>
      </c>
      <c r="E44" s="59">
        <v>4367.0000000000018</v>
      </c>
      <c r="F44" s="59">
        <v>1188.0000000000005</v>
      </c>
      <c r="G44" s="59">
        <v>8002.0000000000018</v>
      </c>
      <c r="H44" s="59">
        <v>3127.9999999999982</v>
      </c>
      <c r="I44" s="59">
        <v>657.99999999999989</v>
      </c>
      <c r="J44" s="59">
        <v>1093</v>
      </c>
      <c r="K44" s="59">
        <v>561.00000000000011</v>
      </c>
      <c r="L44" s="59">
        <v>335.00000000000006</v>
      </c>
      <c r="M44" s="190">
        <v>47491.000000000058</v>
      </c>
      <c r="N44" s="74">
        <v>0.20208039417994955</v>
      </c>
      <c r="O44" s="61">
        <v>0.39085300372702148</v>
      </c>
      <c r="P44" s="61">
        <v>9.1954265018635031E-2</v>
      </c>
      <c r="Q44" s="61">
        <v>2.5015266050409529E-2</v>
      </c>
      <c r="R44" s="61">
        <v>0.16849508327893689</v>
      </c>
      <c r="S44" s="61">
        <v>6.5865111284243216E-2</v>
      </c>
      <c r="T44" s="61">
        <v>1.385525678549618E-2</v>
      </c>
      <c r="U44" s="61">
        <v>2.3014887031226942E-2</v>
      </c>
      <c r="V44" s="61">
        <v>1.1812764523804498E-2</v>
      </c>
      <c r="W44" s="61">
        <v>7.0539681202754128E-3</v>
      </c>
      <c r="X44" s="79">
        <v>1</v>
      </c>
    </row>
    <row r="45" spans="1:24">
      <c r="A45" s="414"/>
      <c r="B45" s="69" t="s">
        <v>139</v>
      </c>
      <c r="C45" s="59">
        <v>3145.6200000000008</v>
      </c>
      <c r="D45" s="59">
        <v>4644.6399999999994</v>
      </c>
      <c r="E45" s="59">
        <v>1544.9</v>
      </c>
      <c r="F45" s="59">
        <v>872.7600000000001</v>
      </c>
      <c r="G45" s="59">
        <v>3464.2000000000016</v>
      </c>
      <c r="H45" s="59">
        <v>1687.84</v>
      </c>
      <c r="I45" s="59">
        <v>559.58000000000004</v>
      </c>
      <c r="J45" s="59">
        <v>935.79999999999984</v>
      </c>
      <c r="K45" s="59">
        <v>186.96</v>
      </c>
      <c r="L45" s="59">
        <v>154.19999999999999</v>
      </c>
      <c r="M45" s="190">
        <v>17196.499999999996</v>
      </c>
      <c r="N45" s="74">
        <v>0.18292210624254945</v>
      </c>
      <c r="O45" s="61">
        <v>0.27009216991829738</v>
      </c>
      <c r="P45" s="61">
        <v>8.983804844008958E-2</v>
      </c>
      <c r="Q45" s="61">
        <v>5.0752187945221426E-2</v>
      </c>
      <c r="R45" s="61">
        <v>0.20144796906347234</v>
      </c>
      <c r="S45" s="61">
        <v>9.8150204983572256E-2</v>
      </c>
      <c r="T45" s="61">
        <v>3.2540342511557595E-2</v>
      </c>
      <c r="U45" s="61">
        <v>5.4418050184630598E-2</v>
      </c>
      <c r="V45" s="61">
        <v>1.0871979763323936E-2</v>
      </c>
      <c r="W45" s="61">
        <v>8.9669409472857859E-3</v>
      </c>
      <c r="X45" s="79">
        <v>1</v>
      </c>
    </row>
    <row r="46" spans="1:24">
      <c r="A46" s="414"/>
      <c r="B46" s="69" t="s">
        <v>45</v>
      </c>
      <c r="C46" s="59">
        <v>1590.9999999999995</v>
      </c>
      <c r="D46" s="59">
        <v>1173.0000000000002</v>
      </c>
      <c r="E46" s="59">
        <v>1579</v>
      </c>
      <c r="F46" s="59">
        <v>170.99999999999997</v>
      </c>
      <c r="G46" s="59">
        <v>2441</v>
      </c>
      <c r="H46" s="59">
        <v>654.00000000000023</v>
      </c>
      <c r="I46" s="59">
        <v>2240.9999999999995</v>
      </c>
      <c r="J46" s="59">
        <v>1146.0000000000005</v>
      </c>
      <c r="K46" s="59">
        <v>131</v>
      </c>
      <c r="L46" s="59">
        <v>80.999999999999986</v>
      </c>
      <c r="M46" s="190">
        <v>11207.999999999995</v>
      </c>
      <c r="N46" s="74">
        <v>0.14195217701641688</v>
      </c>
      <c r="O46" s="61">
        <v>0.10465738758029985</v>
      </c>
      <c r="P46" s="61">
        <v>0.14088151320485373</v>
      </c>
      <c r="Q46" s="61">
        <v>1.5256959314775165E-2</v>
      </c>
      <c r="R46" s="61">
        <v>0.21779086366880809</v>
      </c>
      <c r="S46" s="61">
        <v>5.8351177730192771E-2</v>
      </c>
      <c r="T46" s="61">
        <v>0.19994646680942191</v>
      </c>
      <c r="U46" s="61">
        <v>0.10224839400428275</v>
      </c>
      <c r="V46" s="61">
        <v>1.1688079942897936E-2</v>
      </c>
      <c r="W46" s="61">
        <v>7.2269807280513944E-3</v>
      </c>
      <c r="X46" s="79">
        <v>1</v>
      </c>
    </row>
    <row r="47" spans="1:24">
      <c r="A47" s="414"/>
      <c r="B47" s="69" t="s">
        <v>46</v>
      </c>
      <c r="C47" s="59">
        <v>790</v>
      </c>
      <c r="D47" s="59">
        <v>8039.9999999999982</v>
      </c>
      <c r="E47" s="59">
        <v>664</v>
      </c>
      <c r="F47" s="59">
        <v>660.00000000000011</v>
      </c>
      <c r="G47" s="59">
        <v>1791</v>
      </c>
      <c r="H47" s="59">
        <v>104.99999999999999</v>
      </c>
      <c r="I47" s="59">
        <v>106</v>
      </c>
      <c r="J47" s="59">
        <v>324.99999999999994</v>
      </c>
      <c r="K47" s="59">
        <v>115.99999999999999</v>
      </c>
      <c r="L47" s="59">
        <v>94</v>
      </c>
      <c r="M47" s="190">
        <v>12691.000000000004</v>
      </c>
      <c r="N47" s="74">
        <v>6.2248837759041824E-2</v>
      </c>
      <c r="O47" s="61">
        <v>0.63351981719328621</v>
      </c>
      <c r="P47" s="61">
        <v>5.2320542116460471E-2</v>
      </c>
      <c r="Q47" s="61">
        <v>5.20053581278071E-2</v>
      </c>
      <c r="R47" s="61">
        <v>0.14112363091954924</v>
      </c>
      <c r="S47" s="61">
        <v>8.2735797021511268E-3</v>
      </c>
      <c r="T47" s="61">
        <v>8.3523756993144731E-3</v>
      </c>
      <c r="U47" s="61">
        <v>2.560869907808682E-2</v>
      </c>
      <c r="V47" s="61">
        <v>9.1403356709479112E-3</v>
      </c>
      <c r="W47" s="61">
        <v>7.4068237333543433E-3</v>
      </c>
      <c r="X47" s="79">
        <v>1</v>
      </c>
    </row>
    <row r="48" spans="1:24">
      <c r="A48" s="414"/>
      <c r="B48" s="69" t="s">
        <v>140</v>
      </c>
      <c r="C48" s="59">
        <v>1972.0000000000005</v>
      </c>
      <c r="D48" s="59">
        <v>4279</v>
      </c>
      <c r="E48" s="59">
        <v>944</v>
      </c>
      <c r="F48" s="59">
        <v>454</v>
      </c>
      <c r="G48" s="59">
        <v>2581</v>
      </c>
      <c r="H48" s="59">
        <v>1021.9999999999999</v>
      </c>
      <c r="I48" s="59">
        <v>205</v>
      </c>
      <c r="J48" s="59">
        <v>447.00000000000006</v>
      </c>
      <c r="K48" s="59">
        <v>150</v>
      </c>
      <c r="L48" s="59">
        <v>98.000000000000014</v>
      </c>
      <c r="M48" s="190">
        <v>12152.000000000005</v>
      </c>
      <c r="N48" s="74">
        <v>0.16227781435154703</v>
      </c>
      <c r="O48" s="61">
        <v>0.35212310730743895</v>
      </c>
      <c r="P48" s="61">
        <v>7.7682685977616822E-2</v>
      </c>
      <c r="Q48" s="61">
        <v>3.7360105332455547E-2</v>
      </c>
      <c r="R48" s="61">
        <v>0.21239302172481886</v>
      </c>
      <c r="S48" s="61">
        <v>8.4101382488479218E-2</v>
      </c>
      <c r="T48" s="61">
        <v>1.6869651086240941E-2</v>
      </c>
      <c r="U48" s="61">
        <v>3.6784068466096102E-2</v>
      </c>
      <c r="V48" s="61">
        <v>1.234364713627386E-2</v>
      </c>
      <c r="W48" s="61">
        <v>8.0645161290322561E-3</v>
      </c>
      <c r="X48" s="79">
        <v>1</v>
      </c>
    </row>
    <row r="49" spans="1:24">
      <c r="A49" s="414"/>
      <c r="B49" s="69" t="s">
        <v>48</v>
      </c>
      <c r="C49" s="59">
        <v>4837.0000000000018</v>
      </c>
      <c r="D49" s="59">
        <v>12528.999999999996</v>
      </c>
      <c r="E49" s="59">
        <v>2047.9999999999998</v>
      </c>
      <c r="F49" s="59">
        <v>1618.9999999999993</v>
      </c>
      <c r="G49" s="59">
        <v>4907.0000000000018</v>
      </c>
      <c r="H49" s="59">
        <v>1512.0000000000005</v>
      </c>
      <c r="I49" s="59">
        <v>277.99999999999994</v>
      </c>
      <c r="J49" s="59">
        <v>712</v>
      </c>
      <c r="K49" s="59">
        <v>306.00000000000006</v>
      </c>
      <c r="L49" s="59">
        <v>212</v>
      </c>
      <c r="M49" s="190">
        <v>28960.000000000011</v>
      </c>
      <c r="N49" s="74">
        <v>0.16702348066298342</v>
      </c>
      <c r="O49" s="61">
        <v>0.43263121546961297</v>
      </c>
      <c r="P49" s="61">
        <v>7.0718232044198859E-2</v>
      </c>
      <c r="Q49" s="61">
        <v>5.5904696132596639E-2</v>
      </c>
      <c r="R49" s="61">
        <v>0.16944060773480663</v>
      </c>
      <c r="S49" s="61">
        <v>5.2209944751381208E-2</v>
      </c>
      <c r="T49" s="61">
        <v>9.5994475138121496E-3</v>
      </c>
      <c r="U49" s="61">
        <v>2.4585635359116013E-2</v>
      </c>
      <c r="V49" s="61">
        <v>1.0566298342541434E-2</v>
      </c>
      <c r="W49" s="61">
        <v>7.3204419889502737E-3</v>
      </c>
      <c r="X49" s="79">
        <v>1</v>
      </c>
    </row>
    <row r="50" spans="1:24">
      <c r="A50" s="414"/>
      <c r="B50" s="106" t="s">
        <v>168</v>
      </c>
      <c r="C50" s="59">
        <v>3758.9999999999991</v>
      </c>
      <c r="D50" s="59">
        <v>5543.9999999999982</v>
      </c>
      <c r="E50" s="59">
        <v>4145</v>
      </c>
      <c r="F50" s="59">
        <v>5132.0000000000036</v>
      </c>
      <c r="G50" s="59">
        <v>5558</v>
      </c>
      <c r="H50" s="59">
        <v>3330</v>
      </c>
      <c r="I50" s="59">
        <v>2975</v>
      </c>
      <c r="J50" s="59">
        <v>2381.0000000000005</v>
      </c>
      <c r="K50" s="59">
        <v>450.00000000000011</v>
      </c>
      <c r="L50" s="59">
        <v>291.00000000000011</v>
      </c>
      <c r="M50" s="190">
        <v>33565.000000000022</v>
      </c>
      <c r="N50" s="74">
        <v>0.11199165797705933</v>
      </c>
      <c r="O50" s="61">
        <v>0.16517205422314896</v>
      </c>
      <c r="P50" s="61">
        <v>0.12349173245940705</v>
      </c>
      <c r="Q50" s="61">
        <v>0.15289736332489201</v>
      </c>
      <c r="R50" s="61">
        <v>0.16558915537017715</v>
      </c>
      <c r="S50" s="61">
        <v>9.9210487114553783E-2</v>
      </c>
      <c r="T50" s="61">
        <v>8.8633993743482742E-2</v>
      </c>
      <c r="U50" s="61">
        <v>7.0936987933859649E-2</v>
      </c>
      <c r="V50" s="61">
        <v>1.3406822583047812E-2</v>
      </c>
      <c r="W50" s="61">
        <v>8.6697452703709196E-3</v>
      </c>
      <c r="X50" s="79">
        <v>1</v>
      </c>
    </row>
    <row r="51" spans="1:24">
      <c r="A51" s="414"/>
      <c r="B51" s="69" t="s">
        <v>50</v>
      </c>
      <c r="C51" s="59">
        <v>1688.0000000000002</v>
      </c>
      <c r="D51" s="59">
        <v>2642</v>
      </c>
      <c r="E51" s="59">
        <v>781.00000000000011</v>
      </c>
      <c r="F51" s="59">
        <v>611</v>
      </c>
      <c r="G51" s="59">
        <v>2138</v>
      </c>
      <c r="H51" s="59">
        <v>354</v>
      </c>
      <c r="I51" s="59">
        <v>145</v>
      </c>
      <c r="J51" s="59">
        <v>363</v>
      </c>
      <c r="K51" s="59">
        <v>131</v>
      </c>
      <c r="L51" s="59">
        <v>73</v>
      </c>
      <c r="M51" s="190">
        <v>8926</v>
      </c>
      <c r="N51" s="74">
        <v>0.18911046381357832</v>
      </c>
      <c r="O51" s="61">
        <v>0.29598924490253192</v>
      </c>
      <c r="P51" s="61">
        <v>8.7497199193367708E-2</v>
      </c>
      <c r="Q51" s="61">
        <v>6.845171409365898E-2</v>
      </c>
      <c r="R51" s="61">
        <v>0.23952498319516022</v>
      </c>
      <c r="S51" s="61">
        <v>3.9659421913511093E-2</v>
      </c>
      <c r="T51" s="61">
        <v>1.6244678467398611E-2</v>
      </c>
      <c r="U51" s="61">
        <v>4.0667712301142731E-2</v>
      </c>
      <c r="V51" s="61">
        <v>1.4676226753304952E-2</v>
      </c>
      <c r="W51" s="61">
        <v>8.1783553663455077E-3</v>
      </c>
      <c r="X51" s="79">
        <v>1</v>
      </c>
    </row>
    <row r="52" spans="1:24">
      <c r="A52" s="414"/>
      <c r="B52" s="69" t="s">
        <v>53</v>
      </c>
      <c r="C52" s="59">
        <v>481.99999999999994</v>
      </c>
      <c r="D52" s="59">
        <v>7327.0000000000009</v>
      </c>
      <c r="E52" s="59">
        <v>636.99999999999977</v>
      </c>
      <c r="F52" s="59">
        <v>1033.0000000000005</v>
      </c>
      <c r="G52" s="59">
        <v>1612</v>
      </c>
      <c r="H52" s="59">
        <v>98</v>
      </c>
      <c r="I52" s="59">
        <v>182.99999999999997</v>
      </c>
      <c r="J52" s="59">
        <v>619.00000000000011</v>
      </c>
      <c r="K52" s="59">
        <v>77</v>
      </c>
      <c r="L52" s="59">
        <v>87.000000000000014</v>
      </c>
      <c r="M52" s="190">
        <v>12155.000000000002</v>
      </c>
      <c r="N52" s="74">
        <v>3.9654463183874937E-2</v>
      </c>
      <c r="O52" s="61">
        <v>0.60279720279720284</v>
      </c>
      <c r="P52" s="61">
        <v>5.2406417112299437E-2</v>
      </c>
      <c r="Q52" s="61">
        <v>8.4985602632661486E-2</v>
      </c>
      <c r="R52" s="61">
        <v>0.13262032085561495</v>
      </c>
      <c r="S52" s="61">
        <v>8.0625257095845327E-3</v>
      </c>
      <c r="T52" s="61">
        <v>1.5055532702591521E-2</v>
      </c>
      <c r="U52" s="61">
        <v>5.0925545043192105E-2</v>
      </c>
      <c r="V52" s="61">
        <v>6.3348416289592752E-3</v>
      </c>
      <c r="W52" s="61">
        <v>7.1575483340189225E-3</v>
      </c>
      <c r="X52" s="79">
        <v>1</v>
      </c>
    </row>
    <row r="53" spans="1:24">
      <c r="A53" s="415"/>
      <c r="B53" s="197" t="s">
        <v>183</v>
      </c>
      <c r="C53" s="198">
        <f>SUM(C42:C52)</f>
        <v>30333.619999999995</v>
      </c>
      <c r="D53" s="198">
        <f t="shared" ref="D53:M53" si="6">SUM(D42:D52)</f>
        <v>70896.639999999999</v>
      </c>
      <c r="E53" s="198">
        <f t="shared" si="6"/>
        <v>20037.900000000001</v>
      </c>
      <c r="F53" s="198">
        <f t="shared" si="6"/>
        <v>12839.760000000002</v>
      </c>
      <c r="G53" s="198">
        <f t="shared" si="6"/>
        <v>36399.200000000004</v>
      </c>
      <c r="H53" s="198">
        <f t="shared" si="6"/>
        <v>12960.839999999998</v>
      </c>
      <c r="I53" s="198">
        <f t="shared" si="6"/>
        <v>9629.58</v>
      </c>
      <c r="J53" s="198">
        <f t="shared" si="6"/>
        <v>9867.8000000000011</v>
      </c>
      <c r="K53" s="198">
        <f t="shared" si="6"/>
        <v>2307.96</v>
      </c>
      <c r="L53" s="198">
        <f t="shared" si="6"/>
        <v>1649.2000000000003</v>
      </c>
      <c r="M53" s="199">
        <f t="shared" si="6"/>
        <v>206922.50000000009</v>
      </c>
      <c r="N53" s="176">
        <f>C53/$M53</f>
        <v>0.14659411132187164</v>
      </c>
      <c r="O53" s="177">
        <f t="shared" ref="O53:W53" si="7">D53/$M53</f>
        <v>0.34262412255796237</v>
      </c>
      <c r="P53" s="177">
        <f t="shared" si="7"/>
        <v>9.6837704937839011E-2</v>
      </c>
      <c r="Q53" s="177">
        <f t="shared" si="7"/>
        <v>6.2051057763172185E-2</v>
      </c>
      <c r="R53" s="177">
        <f t="shared" si="7"/>
        <v>0.17590740494629625</v>
      </c>
      <c r="S53" s="177">
        <f t="shared" si="7"/>
        <v>6.2636204376034468E-2</v>
      </c>
      <c r="T53" s="177">
        <f t="shared" si="7"/>
        <v>4.6537133467844223E-2</v>
      </c>
      <c r="U53" s="177">
        <f t="shared" si="7"/>
        <v>4.768838574828739E-2</v>
      </c>
      <c r="V53" s="177">
        <f t="shared" si="7"/>
        <v>1.1153741134965985E-2</v>
      </c>
      <c r="W53" s="177">
        <f t="shared" si="7"/>
        <v>7.9701337457260546E-3</v>
      </c>
      <c r="X53" s="210">
        <f>SUM(N53:W53)</f>
        <v>0.99999999999999978</v>
      </c>
    </row>
    <row r="54" spans="1:24">
      <c r="A54" s="39"/>
      <c r="B54" s="76"/>
      <c r="C54" s="33"/>
      <c r="D54" s="33"/>
      <c r="E54" s="33"/>
      <c r="F54" s="33"/>
      <c r="G54" s="33"/>
      <c r="H54" s="33"/>
      <c r="I54" s="33"/>
      <c r="J54" s="33"/>
      <c r="K54" s="33"/>
      <c r="L54" s="33"/>
      <c r="M54" s="33"/>
      <c r="N54" s="310"/>
      <c r="O54" s="33"/>
      <c r="P54" s="33"/>
      <c r="Q54" s="33"/>
      <c r="R54" s="33"/>
      <c r="S54" s="33"/>
      <c r="T54" s="33"/>
      <c r="U54" s="33"/>
      <c r="V54" s="33"/>
      <c r="W54" s="33"/>
      <c r="X54" s="36"/>
    </row>
    <row r="55" spans="1:24" ht="24">
      <c r="A55" s="125" t="s">
        <v>137</v>
      </c>
      <c r="B55" s="163"/>
      <c r="C55" s="127">
        <v>125870.37000000001</v>
      </c>
      <c r="D55" s="127">
        <v>295185.03999999998</v>
      </c>
      <c r="E55" s="127">
        <v>60506.020000000004</v>
      </c>
      <c r="F55" s="127">
        <v>61841.97</v>
      </c>
      <c r="G55" s="127">
        <v>171294.22999999998</v>
      </c>
      <c r="H55" s="127">
        <v>69999.679999999993</v>
      </c>
      <c r="I55" s="127">
        <v>17986.090000000004</v>
      </c>
      <c r="J55" s="127">
        <v>33892.139999999992</v>
      </c>
      <c r="K55" s="127">
        <v>10095.300000000001</v>
      </c>
      <c r="L55" s="127">
        <v>6742.6000000000022</v>
      </c>
      <c r="M55" s="127">
        <v>853413.44000000088</v>
      </c>
      <c r="N55" s="64">
        <v>0.14749049417360932</v>
      </c>
      <c r="O55" s="61">
        <v>0.3458874985610722</v>
      </c>
      <c r="P55" s="60">
        <v>7.0898836559217929E-2</v>
      </c>
      <c r="Q55" s="61">
        <v>7.2464256011716827E-2</v>
      </c>
      <c r="R55" s="60">
        <v>0.20071658351197258</v>
      </c>
      <c r="S55" s="61">
        <v>8.2023175074439791E-2</v>
      </c>
      <c r="T55" s="60">
        <v>2.1075470758932489E-2</v>
      </c>
      <c r="U55" s="61">
        <v>3.9713623446098946E-2</v>
      </c>
      <c r="V55" s="60">
        <v>1.1829319210159136E-2</v>
      </c>
      <c r="W55" s="61">
        <v>7.9007426927797091E-3</v>
      </c>
      <c r="X55" s="73">
        <v>0.99999999999999889</v>
      </c>
    </row>
    <row r="56" spans="1:24" ht="24" customHeight="1">
      <c r="A56" s="39"/>
      <c r="B56" s="76"/>
      <c r="C56" s="33"/>
      <c r="D56" s="33"/>
      <c r="E56" s="33"/>
      <c r="F56" s="33"/>
      <c r="G56" s="33"/>
      <c r="H56" s="33"/>
      <c r="I56" s="33"/>
      <c r="J56" s="33"/>
      <c r="K56" s="33"/>
      <c r="L56" s="33"/>
      <c r="M56" s="33"/>
      <c r="N56" s="310"/>
      <c r="O56" s="33"/>
      <c r="P56" s="33"/>
      <c r="Q56" s="33"/>
      <c r="R56" s="33"/>
      <c r="S56" s="33"/>
      <c r="T56" s="33"/>
      <c r="U56" s="33"/>
      <c r="V56" s="33"/>
      <c r="W56" s="33"/>
      <c r="X56" s="36"/>
    </row>
    <row r="57" spans="1:24" ht="24">
      <c r="A57" s="129" t="s">
        <v>135</v>
      </c>
      <c r="B57" s="164"/>
      <c r="C57" s="132">
        <v>6134.9999999999991</v>
      </c>
      <c r="D57" s="132">
        <v>9854.0000000000018</v>
      </c>
      <c r="E57" s="132">
        <v>35630</v>
      </c>
      <c r="F57" s="132">
        <v>8246</v>
      </c>
      <c r="G57" s="132">
        <v>4501</v>
      </c>
      <c r="H57" s="132">
        <v>4918</v>
      </c>
      <c r="I57" s="132">
        <v>9029</v>
      </c>
      <c r="J57" s="132">
        <v>18820</v>
      </c>
      <c r="K57" s="132">
        <v>951.00000000000011</v>
      </c>
      <c r="L57" s="132">
        <v>1015.9999999999999</v>
      </c>
      <c r="M57" s="133">
        <v>99100.000000000015</v>
      </c>
      <c r="N57" s="42">
        <v>6.1907164480322886E-2</v>
      </c>
      <c r="O57" s="43">
        <v>9.9434914228052479E-2</v>
      </c>
      <c r="P57" s="43">
        <v>0.35953582240161447</v>
      </c>
      <c r="Q57" s="43">
        <v>8.3208879919273449E-2</v>
      </c>
      <c r="R57" s="43">
        <v>4.5418768920282536E-2</v>
      </c>
      <c r="S57" s="43">
        <v>4.9626639757820376E-2</v>
      </c>
      <c r="T57" s="43">
        <v>9.1109989909182634E-2</v>
      </c>
      <c r="U57" s="43">
        <v>0.18990918264379411</v>
      </c>
      <c r="V57" s="43">
        <v>9.5963673057517657E-3</v>
      </c>
      <c r="W57" s="43">
        <v>1.0252270433905144E-2</v>
      </c>
      <c r="X57" s="24">
        <v>1</v>
      </c>
    </row>
    <row r="58" spans="1:24">
      <c r="A58" s="39"/>
      <c r="B58" s="76"/>
      <c r="C58" s="33"/>
      <c r="D58" s="33"/>
      <c r="E58" s="33"/>
      <c r="F58" s="33"/>
      <c r="G58" s="33"/>
      <c r="H58" s="33"/>
      <c r="I58" s="33"/>
      <c r="J58" s="33"/>
      <c r="K58" s="33"/>
      <c r="L58" s="33"/>
      <c r="M58" s="33"/>
      <c r="N58" s="310"/>
      <c r="O58" s="33"/>
      <c r="P58" s="33"/>
      <c r="Q58" s="33"/>
      <c r="R58" s="33"/>
      <c r="S58" s="33"/>
      <c r="T58" s="33"/>
      <c r="U58" s="33"/>
      <c r="V58" s="33"/>
      <c r="W58" s="33"/>
      <c r="X58" s="36"/>
    </row>
    <row r="59" spans="1:24" ht="24">
      <c r="A59" s="125" t="s">
        <v>180</v>
      </c>
      <c r="B59" s="163"/>
      <c r="C59" s="127">
        <v>185874.63000000003</v>
      </c>
      <c r="D59" s="127">
        <v>302812.95999999932</v>
      </c>
      <c r="E59" s="127">
        <v>222889.98000000039</v>
      </c>
      <c r="F59" s="127">
        <v>157532.03000000049</v>
      </c>
      <c r="G59" s="127">
        <v>216193.77000000002</v>
      </c>
      <c r="H59" s="127">
        <v>153334.31999999998</v>
      </c>
      <c r="I59" s="127">
        <v>124303.91000000016</v>
      </c>
      <c r="J59" s="127">
        <v>139909.85999999993</v>
      </c>
      <c r="K59" s="127">
        <v>14882.700000000044</v>
      </c>
      <c r="L59" s="127">
        <v>13298.400000000001</v>
      </c>
      <c r="M59" s="128">
        <v>1531032.5600000003</v>
      </c>
      <c r="N59" s="64">
        <v>0.12140475314254584</v>
      </c>
      <c r="O59" s="61">
        <v>0.19778348802719078</v>
      </c>
      <c r="P59" s="60">
        <v>0.1455814760725927</v>
      </c>
      <c r="Q59" s="61">
        <v>0.10289267133548124</v>
      </c>
      <c r="R59" s="60">
        <v>0.14120781990423506</v>
      </c>
      <c r="S59" s="61">
        <v>0.10015092036971437</v>
      </c>
      <c r="T59" s="60">
        <v>8.1189592728191318E-2</v>
      </c>
      <c r="U59" s="61">
        <v>9.1382680979691183E-2</v>
      </c>
      <c r="V59" s="60">
        <v>9.7206946402237458E-3</v>
      </c>
      <c r="W59" s="61">
        <v>8.6859028001337862E-3</v>
      </c>
      <c r="X59" s="73">
        <v>1</v>
      </c>
    </row>
    <row r="60" spans="1:24">
      <c r="A60" s="39"/>
      <c r="B60" s="76"/>
      <c r="C60" s="33"/>
      <c r="D60" s="33"/>
      <c r="E60" s="33"/>
      <c r="F60" s="33"/>
      <c r="G60" s="33"/>
      <c r="H60" s="33"/>
      <c r="I60" s="33"/>
      <c r="J60" s="33"/>
      <c r="K60" s="33"/>
      <c r="L60" s="33"/>
      <c r="M60" s="33"/>
      <c r="N60" s="310"/>
      <c r="O60" s="33"/>
      <c r="P60" s="33"/>
      <c r="Q60" s="33"/>
      <c r="R60" s="33"/>
      <c r="S60" s="33"/>
      <c r="T60" s="33"/>
      <c r="U60" s="33"/>
      <c r="V60" s="33"/>
      <c r="W60" s="33"/>
      <c r="X60" s="36"/>
    </row>
    <row r="61" spans="1:24" ht="48.75" thickBot="1">
      <c r="A61" s="149" t="s">
        <v>136</v>
      </c>
      <c r="B61" s="165"/>
      <c r="C61" s="306">
        <v>317880.00000000006</v>
      </c>
      <c r="D61" s="295">
        <v>607851.9999999993</v>
      </c>
      <c r="E61" s="295">
        <v>319026.00000000041</v>
      </c>
      <c r="F61" s="295">
        <v>227620.00000000049</v>
      </c>
      <c r="G61" s="295">
        <v>391989</v>
      </c>
      <c r="H61" s="295">
        <v>228251.99999999997</v>
      </c>
      <c r="I61" s="295">
        <v>151319.00000000017</v>
      </c>
      <c r="J61" s="295">
        <v>192621.99999999991</v>
      </c>
      <c r="K61" s="295">
        <v>25929.000000000044</v>
      </c>
      <c r="L61" s="295">
        <v>21057.000000000004</v>
      </c>
      <c r="M61" s="296">
        <v>2483546.000000013</v>
      </c>
      <c r="N61" s="166">
        <v>0.12799440799566361</v>
      </c>
      <c r="O61" s="167">
        <v>0.24475165750906008</v>
      </c>
      <c r="P61" s="167">
        <v>0.12845584498938162</v>
      </c>
      <c r="Q61" s="167">
        <v>9.1651211614360795E-2</v>
      </c>
      <c r="R61" s="167">
        <v>0.1578344029061664</v>
      </c>
      <c r="S61" s="167">
        <v>9.1905686466044426E-2</v>
      </c>
      <c r="T61" s="167">
        <v>6.092860772459998E-2</v>
      </c>
      <c r="U61" s="167">
        <v>7.7559264052286081E-2</v>
      </c>
      <c r="V61" s="167">
        <v>1.0440313970427731E-2</v>
      </c>
      <c r="W61" s="167">
        <v>8.4786027720041793E-3</v>
      </c>
      <c r="X61" s="168">
        <v>0.999999999999995</v>
      </c>
    </row>
    <row r="62" spans="1:24">
      <c r="A62" s="169"/>
    </row>
    <row r="63" spans="1:24">
      <c r="B63" s="104"/>
      <c r="C63" s="120"/>
      <c r="D63" s="120"/>
      <c r="E63" s="120"/>
      <c r="F63" s="120"/>
      <c r="G63" s="120"/>
      <c r="H63" s="120"/>
      <c r="I63" s="120"/>
      <c r="J63" s="120"/>
      <c r="K63" s="120"/>
      <c r="L63" s="120"/>
      <c r="M63" s="120"/>
    </row>
  </sheetData>
  <sortState ref="B18:X23">
    <sortCondition ref="B18:B23"/>
  </sortState>
  <mergeCells count="9">
    <mergeCell ref="A42:A53"/>
    <mergeCell ref="A8:A9"/>
    <mergeCell ref="B8:B9"/>
    <mergeCell ref="C8:M8"/>
    <mergeCell ref="N8:X8"/>
    <mergeCell ref="A10:A16"/>
    <mergeCell ref="A18:A24"/>
    <mergeCell ref="A26:A40"/>
    <mergeCell ref="A6:B6"/>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sheetPr codeName="Sheet6"/>
  <dimension ref="A6:AA66"/>
  <sheetViews>
    <sheetView workbookViewId="0">
      <pane xSplit="2" ySplit="11" topLeftCell="C12" activePane="bottomRight" state="frozen"/>
      <selection pane="topRight" activeCell="C1" sqref="C1"/>
      <selection pane="bottomLeft" activeCell="A12" sqref="A12"/>
      <selection pane="bottomRight"/>
    </sheetView>
  </sheetViews>
  <sheetFormatPr defaultRowHeight="12.75"/>
  <cols>
    <col min="1" max="1" width="17.7109375" style="16" customWidth="1"/>
    <col min="2" max="2" width="40.42578125" style="16" customWidth="1"/>
    <col min="3" max="3" width="11.7109375" style="16" customWidth="1"/>
    <col min="4" max="4" width="8.7109375" style="16" customWidth="1"/>
    <col min="5" max="5" width="9.140625" style="16"/>
    <col min="6" max="6" width="10.85546875" style="111" customWidth="1"/>
    <col min="7" max="7" width="11.7109375" style="16" customWidth="1"/>
    <col min="8" max="8" width="8.85546875" style="16" customWidth="1"/>
    <col min="9" max="9" width="9.140625" style="16"/>
    <col min="10" max="10" width="11.28515625" style="111" customWidth="1"/>
    <col min="11" max="11" width="11.7109375" style="16" customWidth="1"/>
    <col min="12" max="12" width="8.7109375" style="16" customWidth="1"/>
    <col min="13" max="13" width="9.140625" style="16"/>
    <col min="14" max="14" width="12" style="111" customWidth="1"/>
    <col min="15" max="15" width="12.140625" style="16" customWidth="1"/>
    <col min="16" max="16" width="11.7109375" style="16" customWidth="1"/>
    <col min="17" max="17" width="8.7109375" style="16" customWidth="1"/>
    <col min="18" max="19" width="9.140625" style="16"/>
    <col min="20" max="20" width="11.7109375" style="16" customWidth="1"/>
    <col min="21" max="21" width="8.5703125" style="16" customWidth="1"/>
    <col min="22" max="23" width="9.140625" style="16"/>
    <col min="24" max="24" width="11.7109375" style="16" customWidth="1"/>
    <col min="25" max="25" width="8.7109375" style="16" customWidth="1"/>
    <col min="26" max="16384" width="9.140625" style="16"/>
  </cols>
  <sheetData>
    <row r="6" spans="1:27" ht="15.75">
      <c r="A6" s="15" t="s">
        <v>174</v>
      </c>
    </row>
    <row r="7" spans="1:27" ht="15.75">
      <c r="A7" s="15" t="s">
        <v>208</v>
      </c>
    </row>
    <row r="8" spans="1:27" ht="13.5" thickBot="1"/>
    <row r="9" spans="1:27">
      <c r="A9" s="370" t="s">
        <v>133</v>
      </c>
      <c r="B9" s="372" t="s">
        <v>131</v>
      </c>
      <c r="C9" s="376" t="s">
        <v>128</v>
      </c>
      <c r="D9" s="411"/>
      <c r="E9" s="411"/>
      <c r="F9" s="411"/>
      <c r="G9" s="411"/>
      <c r="H9" s="411"/>
      <c r="I9" s="411"/>
      <c r="J9" s="411"/>
      <c r="K9" s="411"/>
      <c r="L9" s="411"/>
      <c r="M9" s="411"/>
      <c r="N9" s="411"/>
      <c r="O9" s="411"/>
      <c r="P9" s="410" t="s">
        <v>178</v>
      </c>
      <c r="Q9" s="411"/>
      <c r="R9" s="411"/>
      <c r="S9" s="411"/>
      <c r="T9" s="411"/>
      <c r="U9" s="411"/>
      <c r="V9" s="411"/>
      <c r="W9" s="411"/>
      <c r="X9" s="411"/>
      <c r="Y9" s="411"/>
      <c r="Z9" s="411"/>
      <c r="AA9" s="412"/>
    </row>
    <row r="10" spans="1:27">
      <c r="A10" s="409"/>
      <c r="B10" s="373"/>
      <c r="C10" s="399" t="s">
        <v>65</v>
      </c>
      <c r="D10" s="400"/>
      <c r="E10" s="400"/>
      <c r="F10" s="400"/>
      <c r="G10" s="399" t="s">
        <v>66</v>
      </c>
      <c r="H10" s="400"/>
      <c r="I10" s="400"/>
      <c r="J10" s="400"/>
      <c r="K10" s="399" t="s">
        <v>67</v>
      </c>
      <c r="L10" s="400"/>
      <c r="M10" s="400"/>
      <c r="N10" s="400"/>
      <c r="O10" s="394" t="s">
        <v>177</v>
      </c>
      <c r="P10" s="396" t="s">
        <v>65</v>
      </c>
      <c r="Q10" s="397"/>
      <c r="R10" s="397"/>
      <c r="S10" s="425"/>
      <c r="T10" s="397" t="s">
        <v>66</v>
      </c>
      <c r="U10" s="397"/>
      <c r="V10" s="397"/>
      <c r="W10" s="397"/>
      <c r="X10" s="397" t="s">
        <v>67</v>
      </c>
      <c r="Y10" s="397"/>
      <c r="Z10" s="397"/>
      <c r="AA10" s="398"/>
    </row>
    <row r="11" spans="1:27" ht="60.75" thickBot="1">
      <c r="A11" s="371"/>
      <c r="B11" s="401"/>
      <c r="C11" s="35" t="s">
        <v>182</v>
      </c>
      <c r="D11" s="22" t="s">
        <v>62</v>
      </c>
      <c r="E11" s="22" t="s">
        <v>63</v>
      </c>
      <c r="F11" s="114" t="s">
        <v>64</v>
      </c>
      <c r="G11" s="35" t="s">
        <v>182</v>
      </c>
      <c r="H11" s="22" t="s">
        <v>62</v>
      </c>
      <c r="I11" s="22" t="s">
        <v>63</v>
      </c>
      <c r="J11" s="114" t="s">
        <v>64</v>
      </c>
      <c r="K11" s="35" t="s">
        <v>182</v>
      </c>
      <c r="L11" s="22" t="s">
        <v>62</v>
      </c>
      <c r="M11" s="22" t="s">
        <v>63</v>
      </c>
      <c r="N11" s="114" t="s">
        <v>64</v>
      </c>
      <c r="O11" s="395"/>
      <c r="P11" s="35" t="s">
        <v>182</v>
      </c>
      <c r="Q11" s="35" t="s">
        <v>62</v>
      </c>
      <c r="R11" s="35" t="s">
        <v>63</v>
      </c>
      <c r="S11" s="35" t="s">
        <v>179</v>
      </c>
      <c r="T11" s="35" t="s">
        <v>182</v>
      </c>
      <c r="U11" s="35" t="s">
        <v>62</v>
      </c>
      <c r="V11" s="35" t="s">
        <v>63</v>
      </c>
      <c r="W11" s="35" t="s">
        <v>179</v>
      </c>
      <c r="X11" s="35" t="s">
        <v>182</v>
      </c>
      <c r="Y11" s="35" t="s">
        <v>62</v>
      </c>
      <c r="Z11" s="35" t="s">
        <v>63</v>
      </c>
      <c r="AA11" s="135" t="s">
        <v>179</v>
      </c>
    </row>
    <row r="12" spans="1:27">
      <c r="A12" s="402" t="s">
        <v>56</v>
      </c>
      <c r="B12" s="68" t="s">
        <v>32</v>
      </c>
      <c r="C12" s="72">
        <v>6982.0000000000009</v>
      </c>
      <c r="D12" s="72">
        <v>9183</v>
      </c>
      <c r="E12" s="72">
        <v>3539.9999999999995</v>
      </c>
      <c r="F12" s="188">
        <v>2535</v>
      </c>
      <c r="G12" s="72">
        <v>991.00000000000011</v>
      </c>
      <c r="H12" s="72">
        <v>1404.9999999999995</v>
      </c>
      <c r="I12" s="72">
        <v>476</v>
      </c>
      <c r="J12" s="188">
        <v>293</v>
      </c>
      <c r="K12" s="72">
        <v>119.00000000000001</v>
      </c>
      <c r="L12" s="72">
        <v>189.99999999999997</v>
      </c>
      <c r="M12" s="72">
        <v>118</v>
      </c>
      <c r="N12" s="188">
        <v>29</v>
      </c>
      <c r="O12" s="189">
        <v>25861</v>
      </c>
      <c r="P12" s="193">
        <v>0.35432631311849788</v>
      </c>
      <c r="Q12" s="66">
        <v>0.46602385181426031</v>
      </c>
      <c r="R12" s="66">
        <v>0.1796498350672418</v>
      </c>
      <c r="S12" s="66">
        <v>1</v>
      </c>
      <c r="T12" s="66">
        <v>0.3450557103064068</v>
      </c>
      <c r="U12" s="66">
        <v>0.48920612813370468</v>
      </c>
      <c r="V12" s="66">
        <v>0.1657381615598886</v>
      </c>
      <c r="W12" s="66">
        <v>1</v>
      </c>
      <c r="X12" s="66">
        <v>0.27868852459016397</v>
      </c>
      <c r="Y12" s="66">
        <v>0.44496487119437933</v>
      </c>
      <c r="Z12" s="66">
        <v>0.27634660421545665</v>
      </c>
      <c r="AA12" s="194">
        <v>0.99999999999999989</v>
      </c>
    </row>
    <row r="13" spans="1:27">
      <c r="A13" s="403"/>
      <c r="B13" s="106" t="s">
        <v>34</v>
      </c>
      <c r="C13" s="59">
        <v>7178.9999999999982</v>
      </c>
      <c r="D13" s="59">
        <v>9325.0000000000018</v>
      </c>
      <c r="E13" s="59">
        <v>3063.0000000000005</v>
      </c>
      <c r="F13" s="115">
        <v>2611.0000000000014</v>
      </c>
      <c r="G13" s="59">
        <v>1164.0000000000002</v>
      </c>
      <c r="H13" s="59">
        <v>1841.9999999999993</v>
      </c>
      <c r="I13" s="59">
        <v>331.00000000000006</v>
      </c>
      <c r="J13" s="115">
        <v>394</v>
      </c>
      <c r="K13" s="59">
        <v>91.999999999999986</v>
      </c>
      <c r="L13" s="59">
        <v>211.99999999999997</v>
      </c>
      <c r="M13" s="59">
        <v>118</v>
      </c>
      <c r="N13" s="115">
        <v>53</v>
      </c>
      <c r="O13" s="190">
        <v>26384</v>
      </c>
      <c r="P13" s="74">
        <v>0.36689323861603712</v>
      </c>
      <c r="Q13" s="61">
        <v>0.47656769049931014</v>
      </c>
      <c r="R13" s="61">
        <v>0.15653907088465274</v>
      </c>
      <c r="S13" s="61">
        <v>1</v>
      </c>
      <c r="T13" s="61">
        <v>0.34881630206772563</v>
      </c>
      <c r="U13" s="61">
        <v>0.55199280791129746</v>
      </c>
      <c r="V13" s="61">
        <v>9.919089002097696E-2</v>
      </c>
      <c r="W13" s="61">
        <v>1</v>
      </c>
      <c r="X13" s="61">
        <v>0.21800947867298578</v>
      </c>
      <c r="Y13" s="61">
        <v>0.50236966824644547</v>
      </c>
      <c r="Z13" s="61">
        <v>0.27962085308056878</v>
      </c>
      <c r="AA13" s="79">
        <v>1</v>
      </c>
    </row>
    <row r="14" spans="1:27">
      <c r="A14" s="403"/>
      <c r="B14" s="69" t="s">
        <v>42</v>
      </c>
      <c r="C14" s="59">
        <v>12366.999999999998</v>
      </c>
      <c r="D14" s="59">
        <v>21990.999999999982</v>
      </c>
      <c r="E14" s="59">
        <v>3666.9999999999986</v>
      </c>
      <c r="F14" s="115">
        <v>3210.9999999999995</v>
      </c>
      <c r="G14" s="59">
        <v>1156.9999999999998</v>
      </c>
      <c r="H14" s="59">
        <v>1780.9999999999989</v>
      </c>
      <c r="I14" s="59">
        <v>263.00000000000011</v>
      </c>
      <c r="J14" s="115">
        <v>256.00000000000006</v>
      </c>
      <c r="K14" s="59">
        <v>187</v>
      </c>
      <c r="L14" s="59">
        <v>457</v>
      </c>
      <c r="M14" s="59">
        <v>192.99999999999994</v>
      </c>
      <c r="N14" s="115">
        <v>64</v>
      </c>
      <c r="O14" s="190">
        <v>45593.999999999978</v>
      </c>
      <c r="P14" s="74">
        <v>0.32523339907955306</v>
      </c>
      <c r="Q14" s="61">
        <v>0.57833004602235361</v>
      </c>
      <c r="R14" s="61">
        <v>9.6436554898093385E-2</v>
      </c>
      <c r="S14" s="61">
        <v>1</v>
      </c>
      <c r="T14" s="61">
        <v>0.3614495470165574</v>
      </c>
      <c r="U14" s="61">
        <v>0.55638862855357685</v>
      </c>
      <c r="V14" s="61">
        <v>8.2161824429865735E-2</v>
      </c>
      <c r="W14" s="61">
        <v>1</v>
      </c>
      <c r="X14" s="61">
        <v>0.22341696535244923</v>
      </c>
      <c r="Y14" s="61">
        <v>0.54599761051373952</v>
      </c>
      <c r="Z14" s="61">
        <v>0.23058542413381117</v>
      </c>
      <c r="AA14" s="79">
        <v>1</v>
      </c>
    </row>
    <row r="15" spans="1:27">
      <c r="A15" s="403"/>
      <c r="B15" s="69" t="s">
        <v>47</v>
      </c>
      <c r="C15" s="59">
        <v>1757.3000000000002</v>
      </c>
      <c r="D15" s="59">
        <v>1741.8</v>
      </c>
      <c r="E15" s="59">
        <v>580.4</v>
      </c>
      <c r="F15" s="115">
        <v>515.5</v>
      </c>
      <c r="G15" s="59">
        <v>313.59999999999997</v>
      </c>
      <c r="H15" s="59">
        <v>308.2</v>
      </c>
      <c r="I15" s="59">
        <v>49.5</v>
      </c>
      <c r="J15" s="115">
        <v>87.800000000000011</v>
      </c>
      <c r="K15" s="59">
        <v>37.800000000000004</v>
      </c>
      <c r="L15" s="59">
        <v>21.7</v>
      </c>
      <c r="M15" s="59">
        <v>29.7</v>
      </c>
      <c r="N15" s="115">
        <v>5.0999999999999996</v>
      </c>
      <c r="O15" s="190">
        <v>5448.4000000000005</v>
      </c>
      <c r="P15" s="74">
        <v>0.43076357396739795</v>
      </c>
      <c r="Q15" s="61">
        <v>0.42696408873636471</v>
      </c>
      <c r="R15" s="61">
        <v>0.14227233729623726</v>
      </c>
      <c r="S15" s="61">
        <v>0.99999999999999989</v>
      </c>
      <c r="T15" s="61">
        <v>0.46715328467153283</v>
      </c>
      <c r="U15" s="61">
        <v>0.45910919112170417</v>
      </c>
      <c r="V15" s="61">
        <v>7.3737524206763008E-2</v>
      </c>
      <c r="W15" s="61">
        <v>1</v>
      </c>
      <c r="X15" s="61">
        <v>0.42376681614349782</v>
      </c>
      <c r="Y15" s="61">
        <v>0.24327354260089684</v>
      </c>
      <c r="Z15" s="61">
        <v>0.33295964125560534</v>
      </c>
      <c r="AA15" s="79">
        <v>1</v>
      </c>
    </row>
    <row r="16" spans="1:27">
      <c r="A16" s="403"/>
      <c r="B16" s="69" t="s">
        <v>49</v>
      </c>
      <c r="C16" s="59">
        <v>37789.000000000051</v>
      </c>
      <c r="D16" s="59">
        <v>168426.00000000023</v>
      </c>
      <c r="E16" s="59">
        <v>22608.000000000004</v>
      </c>
      <c r="F16" s="115">
        <v>20010.999999999982</v>
      </c>
      <c r="G16" s="59">
        <v>4122.9999999999955</v>
      </c>
      <c r="H16" s="59">
        <v>14575.000000000002</v>
      </c>
      <c r="I16" s="59">
        <v>2257.9999999999986</v>
      </c>
      <c r="J16" s="115">
        <v>1613.9999999999998</v>
      </c>
      <c r="K16" s="59">
        <v>717</v>
      </c>
      <c r="L16" s="59">
        <v>3535.9999999999955</v>
      </c>
      <c r="M16" s="59">
        <v>1176.0000000000007</v>
      </c>
      <c r="N16" s="115">
        <v>442.00000000000006</v>
      </c>
      <c r="O16" s="190">
        <v>277275.00000000029</v>
      </c>
      <c r="P16" s="74">
        <v>0.16514511216092789</v>
      </c>
      <c r="Q16" s="61">
        <v>0.73605363097241105</v>
      </c>
      <c r="R16" s="61">
        <v>9.8801256866661025E-2</v>
      </c>
      <c r="S16" s="61">
        <v>1</v>
      </c>
      <c r="T16" s="61">
        <v>0.19674556213017733</v>
      </c>
      <c r="U16" s="61">
        <v>0.69550486734109584</v>
      </c>
      <c r="V16" s="61">
        <v>0.10774957052872682</v>
      </c>
      <c r="W16" s="61">
        <v>1</v>
      </c>
      <c r="X16" s="61">
        <v>0.13206852090624432</v>
      </c>
      <c r="Y16" s="61">
        <v>0.65131700128937153</v>
      </c>
      <c r="Z16" s="61">
        <v>0.21661447780438414</v>
      </c>
      <c r="AA16" s="79">
        <v>1</v>
      </c>
    </row>
    <row r="17" spans="1:27">
      <c r="A17" s="403"/>
      <c r="B17" s="69" t="s">
        <v>52</v>
      </c>
      <c r="C17" s="59">
        <v>7108.0000000000018</v>
      </c>
      <c r="D17" s="59">
        <v>6804.9999999999982</v>
      </c>
      <c r="E17" s="59">
        <v>2360</v>
      </c>
      <c r="F17" s="115">
        <v>1993.9999999999998</v>
      </c>
      <c r="G17" s="59">
        <v>1155.0000000000002</v>
      </c>
      <c r="H17" s="59">
        <v>1034.9999999999995</v>
      </c>
      <c r="I17" s="59">
        <v>293</v>
      </c>
      <c r="J17" s="115">
        <v>261.00000000000006</v>
      </c>
      <c r="K17" s="59">
        <v>92.000000000000014</v>
      </c>
      <c r="L17" s="59">
        <v>177.00000000000003</v>
      </c>
      <c r="M17" s="59">
        <v>116.99999999999997</v>
      </c>
      <c r="N17" s="115">
        <v>51.000000000000007</v>
      </c>
      <c r="O17" s="190">
        <v>21448</v>
      </c>
      <c r="P17" s="74">
        <v>0.43679714865114005</v>
      </c>
      <c r="Q17" s="61">
        <v>0.41817734898297781</v>
      </c>
      <c r="R17" s="61">
        <v>0.14502550236588213</v>
      </c>
      <c r="S17" s="61">
        <v>1</v>
      </c>
      <c r="T17" s="61">
        <v>0.46516310914216685</v>
      </c>
      <c r="U17" s="61">
        <v>0.41683447442609728</v>
      </c>
      <c r="V17" s="61">
        <v>0.1180024164317358</v>
      </c>
      <c r="W17" s="61">
        <v>0.99999999999999989</v>
      </c>
      <c r="X17" s="61">
        <v>0.23834196891191714</v>
      </c>
      <c r="Y17" s="61">
        <v>0.45854922279792754</v>
      </c>
      <c r="Z17" s="61">
        <v>0.30310880829015535</v>
      </c>
      <c r="AA17" s="79">
        <v>1</v>
      </c>
    </row>
    <row r="18" spans="1:27">
      <c r="A18" s="404"/>
      <c r="B18" s="197" t="s">
        <v>183</v>
      </c>
      <c r="C18" s="198">
        <f>SUM(C12:C17)</f>
        <v>73182.300000000047</v>
      </c>
      <c r="D18" s="198">
        <f t="shared" ref="D18:O18" si="0">SUM(D12:D17)</f>
        <v>217471.80000000022</v>
      </c>
      <c r="E18" s="198">
        <f t="shared" si="0"/>
        <v>35818.400000000001</v>
      </c>
      <c r="F18" s="198">
        <f t="shared" si="0"/>
        <v>30877.499999999985</v>
      </c>
      <c r="G18" s="198">
        <f t="shared" si="0"/>
        <v>8903.5999999999949</v>
      </c>
      <c r="H18" s="198">
        <f t="shared" si="0"/>
        <v>20946.2</v>
      </c>
      <c r="I18" s="198">
        <f t="shared" si="0"/>
        <v>3670.4999999999986</v>
      </c>
      <c r="J18" s="198">
        <f t="shared" si="0"/>
        <v>2905.7999999999997</v>
      </c>
      <c r="K18" s="198">
        <f t="shared" si="0"/>
        <v>1244.8</v>
      </c>
      <c r="L18" s="198">
        <f t="shared" si="0"/>
        <v>4593.6999999999953</v>
      </c>
      <c r="M18" s="198">
        <f t="shared" si="0"/>
        <v>1751.7000000000007</v>
      </c>
      <c r="N18" s="198">
        <f t="shared" si="0"/>
        <v>644.1</v>
      </c>
      <c r="O18" s="199">
        <f t="shared" si="0"/>
        <v>402010.40000000026</v>
      </c>
      <c r="P18" s="176">
        <f>C18/SUM($C18:$E18)</f>
        <v>0.22416068734732628</v>
      </c>
      <c r="Q18" s="177">
        <f t="shared" ref="Q18:R18" si="1">D18/SUM($C18:$E18)</f>
        <v>0.66612593710036838</v>
      </c>
      <c r="R18" s="177">
        <f t="shared" si="1"/>
        <v>0.10971337555230523</v>
      </c>
      <c r="S18" s="177">
        <f>SUM(P18:R18)</f>
        <v>0.99999999999999989</v>
      </c>
      <c r="T18" s="177">
        <f>G18/SUM($G18:$I18)</f>
        <v>0.26561814780893955</v>
      </c>
      <c r="U18" s="177">
        <f t="shared" ref="U18:V18" si="2">H18/SUM($G18:$I18)</f>
        <v>0.62488104223410901</v>
      </c>
      <c r="V18" s="177">
        <f t="shared" si="2"/>
        <v>0.10950080995695144</v>
      </c>
      <c r="W18" s="177">
        <f>SUM(T18:V18)</f>
        <v>1</v>
      </c>
      <c r="X18" s="177">
        <f>K18/SUM($K18:$M18)</f>
        <v>0.16400094859160505</v>
      </c>
      <c r="Y18" s="177">
        <f t="shared" ref="Y18:Z18" si="3">L18/SUM($K18:$M18)</f>
        <v>0.60521461885062289</v>
      </c>
      <c r="Z18" s="177">
        <f t="shared" si="3"/>
        <v>0.23078443255777206</v>
      </c>
      <c r="AA18" s="210">
        <f>SUM(X18:Z18)</f>
        <v>1</v>
      </c>
    </row>
    <row r="19" spans="1:27">
      <c r="A19" s="77"/>
      <c r="B19" s="71"/>
      <c r="C19" s="28"/>
      <c r="D19" s="28"/>
      <c r="E19" s="28"/>
      <c r="F19" s="117"/>
      <c r="G19" s="28"/>
      <c r="H19" s="28"/>
      <c r="I19" s="28"/>
      <c r="J19" s="117"/>
      <c r="K19" s="28"/>
      <c r="L19" s="28"/>
      <c r="M19" s="50"/>
      <c r="N19" s="119"/>
      <c r="O19" s="230"/>
      <c r="P19" s="103"/>
      <c r="Q19" s="50"/>
      <c r="R19" s="50"/>
      <c r="S19" s="50"/>
      <c r="T19" s="50"/>
      <c r="U19" s="50"/>
      <c r="V19" s="50"/>
      <c r="W19" s="50"/>
      <c r="X19" s="50"/>
      <c r="Y19" s="50"/>
      <c r="Z19" s="50"/>
      <c r="AA19" s="311"/>
    </row>
    <row r="20" spans="1:27">
      <c r="A20" s="405" t="s">
        <v>59</v>
      </c>
      <c r="B20" s="70" t="s">
        <v>35</v>
      </c>
      <c r="C20" s="17">
        <v>7432</v>
      </c>
      <c r="D20" s="17">
        <v>490.00000000000006</v>
      </c>
      <c r="E20" s="17">
        <v>373</v>
      </c>
      <c r="F20" s="191">
        <v>1586</v>
      </c>
      <c r="G20" s="17">
        <v>1695.0000000000002</v>
      </c>
      <c r="H20" s="17">
        <v>127</v>
      </c>
      <c r="I20" s="17">
        <v>134.00000000000003</v>
      </c>
      <c r="J20" s="191">
        <v>251</v>
      </c>
      <c r="K20" s="17">
        <v>136.99999999999997</v>
      </c>
      <c r="L20" s="17">
        <v>10</v>
      </c>
      <c r="M20" s="17">
        <v>40</v>
      </c>
      <c r="N20" s="191">
        <v>32</v>
      </c>
      <c r="O20" s="192">
        <v>12307</v>
      </c>
      <c r="P20" s="195">
        <v>0.89596142254370104</v>
      </c>
      <c r="Q20" s="196">
        <v>5.9071729957805914E-2</v>
      </c>
      <c r="R20" s="196">
        <v>4.4966847498493071E-2</v>
      </c>
      <c r="S20" s="196">
        <v>1</v>
      </c>
      <c r="T20" s="196">
        <v>0.8665644171779141</v>
      </c>
      <c r="U20" s="196">
        <v>6.4928425357873201E-2</v>
      </c>
      <c r="V20" s="196">
        <v>6.8507157464212681E-2</v>
      </c>
      <c r="W20" s="196">
        <v>1</v>
      </c>
      <c r="X20" s="196">
        <v>0.7326203208556149</v>
      </c>
      <c r="Y20" s="196">
        <v>5.3475935828877011E-2</v>
      </c>
      <c r="Z20" s="196">
        <v>0.21390374331550804</v>
      </c>
      <c r="AA20" s="102">
        <v>1</v>
      </c>
    </row>
    <row r="21" spans="1:27">
      <c r="A21" s="406"/>
      <c r="B21" s="69" t="s">
        <v>39</v>
      </c>
      <c r="C21" s="59">
        <v>8810.9999999999964</v>
      </c>
      <c r="D21" s="59">
        <v>1363</v>
      </c>
      <c r="E21" s="59">
        <v>613.99999999999989</v>
      </c>
      <c r="F21" s="115">
        <v>1456.9999999999998</v>
      </c>
      <c r="G21" s="59">
        <v>1837.9999999999998</v>
      </c>
      <c r="H21" s="59">
        <v>303</v>
      </c>
      <c r="I21" s="59">
        <v>184.99999999999997</v>
      </c>
      <c r="J21" s="115">
        <v>209</v>
      </c>
      <c r="K21" s="59">
        <v>178</v>
      </c>
      <c r="L21" s="59">
        <v>31</v>
      </c>
      <c r="M21" s="59">
        <v>91</v>
      </c>
      <c r="N21" s="115">
        <v>24</v>
      </c>
      <c r="O21" s="190">
        <v>15103.999999999996</v>
      </c>
      <c r="P21" s="74">
        <v>0.81674082313681862</v>
      </c>
      <c r="Q21" s="61">
        <v>0.12634408602150543</v>
      </c>
      <c r="R21" s="61">
        <v>5.6915090841675946E-2</v>
      </c>
      <c r="S21" s="61">
        <v>0.99999999999999989</v>
      </c>
      <c r="T21" s="61">
        <v>0.79019776440240752</v>
      </c>
      <c r="U21" s="61">
        <v>0.13026655202063628</v>
      </c>
      <c r="V21" s="61">
        <v>7.9535683576956132E-2</v>
      </c>
      <c r="W21" s="61">
        <v>1</v>
      </c>
      <c r="X21" s="61">
        <v>0.59333333333333338</v>
      </c>
      <c r="Y21" s="61">
        <v>0.10333333333333333</v>
      </c>
      <c r="Z21" s="61">
        <v>0.30333333333333334</v>
      </c>
      <c r="AA21" s="79">
        <v>1</v>
      </c>
    </row>
    <row r="22" spans="1:27">
      <c r="A22" s="406"/>
      <c r="B22" s="106" t="s">
        <v>41</v>
      </c>
      <c r="C22" s="59">
        <v>11119.999999999996</v>
      </c>
      <c r="D22" s="59">
        <v>1556.9999999999995</v>
      </c>
      <c r="E22" s="59">
        <v>1332.0000000000007</v>
      </c>
      <c r="F22" s="115">
        <v>2279.0000000000005</v>
      </c>
      <c r="G22" s="59">
        <v>1854.9999999999995</v>
      </c>
      <c r="H22" s="59">
        <v>328.00000000000006</v>
      </c>
      <c r="I22" s="59">
        <v>253.00000000000003</v>
      </c>
      <c r="J22" s="115">
        <v>315</v>
      </c>
      <c r="K22" s="59">
        <v>170.00000000000003</v>
      </c>
      <c r="L22" s="59">
        <v>22</v>
      </c>
      <c r="M22" s="59">
        <v>79.999999999999986</v>
      </c>
      <c r="N22" s="115">
        <v>44</v>
      </c>
      <c r="O22" s="190">
        <v>19354.999999999996</v>
      </c>
      <c r="P22" s="74">
        <v>0.79377543008066243</v>
      </c>
      <c r="Q22" s="61">
        <v>0.11114283674780498</v>
      </c>
      <c r="R22" s="61">
        <v>9.5081733171532665E-2</v>
      </c>
      <c r="S22" s="61">
        <v>1</v>
      </c>
      <c r="T22" s="61">
        <v>0.7614942528735632</v>
      </c>
      <c r="U22" s="61">
        <v>0.13464696223316919</v>
      </c>
      <c r="V22" s="61">
        <v>0.10385878489326768</v>
      </c>
      <c r="W22" s="61">
        <v>1</v>
      </c>
      <c r="X22" s="61">
        <v>0.62500000000000011</v>
      </c>
      <c r="Y22" s="61">
        <v>8.0882352941176475E-2</v>
      </c>
      <c r="Z22" s="61">
        <v>0.29411764705882348</v>
      </c>
      <c r="AA22" s="79">
        <v>1</v>
      </c>
    </row>
    <row r="23" spans="1:27">
      <c r="A23" s="406"/>
      <c r="B23" s="69" t="s">
        <v>43</v>
      </c>
      <c r="C23" s="59">
        <v>19236.000000000007</v>
      </c>
      <c r="D23" s="59">
        <v>13012.000000000004</v>
      </c>
      <c r="E23" s="59">
        <v>1996.0000000000005</v>
      </c>
      <c r="F23" s="115">
        <v>3792.0000000000018</v>
      </c>
      <c r="G23" s="59">
        <v>2620</v>
      </c>
      <c r="H23" s="59">
        <v>1208.9999999999998</v>
      </c>
      <c r="I23" s="59">
        <v>426.99999999999994</v>
      </c>
      <c r="J23" s="115">
        <v>362.00000000000006</v>
      </c>
      <c r="K23" s="59">
        <v>415.00000000000011</v>
      </c>
      <c r="L23" s="59">
        <v>342</v>
      </c>
      <c r="M23" s="59">
        <v>215.00000000000003</v>
      </c>
      <c r="N23" s="115">
        <v>100.99999999999999</v>
      </c>
      <c r="O23" s="190">
        <v>43727.000000000015</v>
      </c>
      <c r="P23" s="74">
        <v>0.56173344235486511</v>
      </c>
      <c r="Q23" s="61">
        <v>0.37997897441887624</v>
      </c>
      <c r="R23" s="61">
        <v>5.8287583226258606E-2</v>
      </c>
      <c r="S23" s="61">
        <v>1</v>
      </c>
      <c r="T23" s="61">
        <v>0.61560150375939848</v>
      </c>
      <c r="U23" s="61">
        <v>0.28406954887218039</v>
      </c>
      <c r="V23" s="61">
        <v>0.10032894736842105</v>
      </c>
      <c r="W23" s="61">
        <v>0.99999999999999989</v>
      </c>
      <c r="X23" s="61">
        <v>0.42695473251028815</v>
      </c>
      <c r="Y23" s="61">
        <v>0.3518518518518518</v>
      </c>
      <c r="Z23" s="61">
        <v>0.22119341563786007</v>
      </c>
      <c r="AA23" s="79">
        <v>1</v>
      </c>
    </row>
    <row r="24" spans="1:27">
      <c r="A24" s="406"/>
      <c r="B24" s="69" t="s">
        <v>44</v>
      </c>
      <c r="C24" s="59">
        <v>10378.999999999998</v>
      </c>
      <c r="D24" s="59">
        <v>1035.9999999999998</v>
      </c>
      <c r="E24" s="59">
        <v>559</v>
      </c>
      <c r="F24" s="115">
        <v>2258</v>
      </c>
      <c r="G24" s="59">
        <v>1923.0000000000002</v>
      </c>
      <c r="H24" s="59">
        <v>230.00000000000003</v>
      </c>
      <c r="I24" s="59">
        <v>189.00000000000006</v>
      </c>
      <c r="J24" s="115">
        <v>336</v>
      </c>
      <c r="K24" s="59">
        <v>157</v>
      </c>
      <c r="L24" s="59">
        <v>24</v>
      </c>
      <c r="M24" s="59">
        <v>49</v>
      </c>
      <c r="N24" s="115">
        <v>42.999999999999993</v>
      </c>
      <c r="O24" s="190">
        <v>17183</v>
      </c>
      <c r="P24" s="74">
        <v>0.86679472189744444</v>
      </c>
      <c r="Q24" s="61">
        <v>8.6520795055954558E-2</v>
      </c>
      <c r="R24" s="61">
        <v>4.6684483046600979E-2</v>
      </c>
      <c r="S24" s="61">
        <v>1</v>
      </c>
      <c r="T24" s="61">
        <v>0.82109308283518356</v>
      </c>
      <c r="U24" s="61">
        <v>9.8206660973526899E-2</v>
      </c>
      <c r="V24" s="61">
        <v>8.070025619128951E-2</v>
      </c>
      <c r="W24" s="61">
        <v>1</v>
      </c>
      <c r="X24" s="61">
        <v>0.68260869565217386</v>
      </c>
      <c r="Y24" s="61">
        <v>0.10434782608695652</v>
      </c>
      <c r="Z24" s="61">
        <v>0.21304347826086956</v>
      </c>
      <c r="AA24" s="79">
        <v>0.99999999999999989</v>
      </c>
    </row>
    <row r="25" spans="1:27">
      <c r="A25" s="406"/>
      <c r="B25" s="69" t="s">
        <v>54</v>
      </c>
      <c r="C25" s="59">
        <v>11073.999999999996</v>
      </c>
      <c r="D25" s="59">
        <v>739.99999999999989</v>
      </c>
      <c r="E25" s="59">
        <v>1136</v>
      </c>
      <c r="F25" s="115">
        <v>2322</v>
      </c>
      <c r="G25" s="59">
        <v>1943</v>
      </c>
      <c r="H25" s="59">
        <v>199</v>
      </c>
      <c r="I25" s="59">
        <v>227</v>
      </c>
      <c r="J25" s="115">
        <v>380</v>
      </c>
      <c r="K25" s="59">
        <v>173.99999999999997</v>
      </c>
      <c r="L25" s="59">
        <v>9</v>
      </c>
      <c r="M25" s="59">
        <v>63</v>
      </c>
      <c r="N25" s="115">
        <v>49</v>
      </c>
      <c r="O25" s="190">
        <v>18315.999999999996</v>
      </c>
      <c r="P25" s="74">
        <v>0.85513513513513506</v>
      </c>
      <c r="Q25" s="61">
        <v>5.7142857142857148E-2</v>
      </c>
      <c r="R25" s="61">
        <v>8.772200772200775E-2</v>
      </c>
      <c r="S25" s="61">
        <v>1</v>
      </c>
      <c r="T25" s="61">
        <v>0.82017728999577877</v>
      </c>
      <c r="U25" s="61">
        <v>8.4001688476150277E-2</v>
      </c>
      <c r="V25" s="61">
        <v>9.5821021528070913E-2</v>
      </c>
      <c r="W25" s="61">
        <v>1</v>
      </c>
      <c r="X25" s="61">
        <v>0.70731707317073167</v>
      </c>
      <c r="Y25" s="61">
        <v>3.6585365853658541E-2</v>
      </c>
      <c r="Z25" s="61">
        <v>0.25609756097560976</v>
      </c>
      <c r="AA25" s="79">
        <v>1</v>
      </c>
    </row>
    <row r="26" spans="1:27">
      <c r="A26" s="407"/>
      <c r="B26" s="197" t="s">
        <v>183</v>
      </c>
      <c r="C26" s="198">
        <f>SUM(C20:C25)</f>
        <v>68052</v>
      </c>
      <c r="D26" s="198">
        <f t="shared" ref="D26:O26" si="4">SUM(D20:D25)</f>
        <v>18198.000000000004</v>
      </c>
      <c r="E26" s="198">
        <f t="shared" si="4"/>
        <v>6010.0000000000009</v>
      </c>
      <c r="F26" s="198">
        <f t="shared" si="4"/>
        <v>13694.000000000002</v>
      </c>
      <c r="G26" s="198">
        <f t="shared" si="4"/>
        <v>11874</v>
      </c>
      <c r="H26" s="198">
        <f t="shared" si="4"/>
        <v>2396</v>
      </c>
      <c r="I26" s="198">
        <f t="shared" si="4"/>
        <v>1415</v>
      </c>
      <c r="J26" s="198">
        <f t="shared" si="4"/>
        <v>1853</v>
      </c>
      <c r="K26" s="198">
        <f t="shared" si="4"/>
        <v>1231</v>
      </c>
      <c r="L26" s="198">
        <f t="shared" si="4"/>
        <v>438</v>
      </c>
      <c r="M26" s="198">
        <f t="shared" si="4"/>
        <v>538</v>
      </c>
      <c r="N26" s="198">
        <f t="shared" si="4"/>
        <v>293</v>
      </c>
      <c r="O26" s="199">
        <f t="shared" si="4"/>
        <v>125992</v>
      </c>
      <c r="P26" s="176">
        <f>C26/SUM($C26:$E26)</f>
        <v>0.73761109906785172</v>
      </c>
      <c r="Q26" s="177">
        <f t="shared" ref="Q26:R26" si="5">D26/SUM($C26:$E26)</f>
        <v>0.19724691090396709</v>
      </c>
      <c r="R26" s="177">
        <f t="shared" si="5"/>
        <v>6.5141990028181232E-2</v>
      </c>
      <c r="S26" s="177">
        <f>SUM(P26:R26)</f>
        <v>1</v>
      </c>
      <c r="T26" s="177">
        <f>G26/SUM($G26:$I26)</f>
        <v>0.75702900860694933</v>
      </c>
      <c r="U26" s="177">
        <f t="shared" ref="U26:V26" si="6">H26/SUM($G26:$I26)</f>
        <v>0.15275741153968761</v>
      </c>
      <c r="V26" s="177">
        <f t="shared" si="6"/>
        <v>9.0213579853363091E-2</v>
      </c>
      <c r="W26" s="177">
        <f>SUM(T26:V26)</f>
        <v>1</v>
      </c>
      <c r="X26" s="177">
        <f>K26/SUM($K26:$M26)</f>
        <v>0.55777072949705486</v>
      </c>
      <c r="Y26" s="177">
        <f t="shared" ref="Y26:Z26" si="7">L26/SUM($K26:$M26)</f>
        <v>0.19845944721341188</v>
      </c>
      <c r="Z26" s="177">
        <f t="shared" si="7"/>
        <v>0.24376982328953331</v>
      </c>
      <c r="AA26" s="210">
        <f>SUM(X26:Z26)</f>
        <v>1</v>
      </c>
    </row>
    <row r="27" spans="1:27">
      <c r="A27" s="123"/>
      <c r="B27" s="71"/>
      <c r="C27" s="28"/>
      <c r="D27" s="28"/>
      <c r="E27" s="28"/>
      <c r="F27" s="117"/>
      <c r="G27" s="28"/>
      <c r="H27" s="28"/>
      <c r="I27" s="28"/>
      <c r="J27" s="117"/>
      <c r="K27" s="28"/>
      <c r="L27" s="28"/>
      <c r="M27" s="50"/>
      <c r="N27" s="119"/>
      <c r="O27" s="231"/>
      <c r="P27" s="103"/>
      <c r="Q27" s="50"/>
      <c r="R27" s="50"/>
      <c r="S27" s="50"/>
      <c r="T27" s="50"/>
      <c r="U27" s="50"/>
      <c r="V27" s="50"/>
      <c r="W27" s="50"/>
      <c r="X27" s="50"/>
      <c r="Y27" s="50"/>
      <c r="Z27" s="50"/>
      <c r="AA27" s="311"/>
    </row>
    <row r="28" spans="1:27">
      <c r="A28" s="228" t="s">
        <v>58</v>
      </c>
      <c r="B28" s="70" t="s">
        <v>23</v>
      </c>
      <c r="C28" s="17">
        <v>5846.1800000000012</v>
      </c>
      <c r="D28" s="17">
        <v>757.50000000000011</v>
      </c>
      <c r="E28" s="17">
        <v>380.19</v>
      </c>
      <c r="F28" s="191">
        <v>977.38000000000022</v>
      </c>
      <c r="G28" s="17">
        <v>1068.3000000000002</v>
      </c>
      <c r="H28" s="17">
        <v>150.34000000000003</v>
      </c>
      <c r="I28" s="17">
        <v>146.42999999999998</v>
      </c>
      <c r="J28" s="191">
        <v>112.57999999999998</v>
      </c>
      <c r="K28" s="17">
        <v>107.63</v>
      </c>
      <c r="L28" s="17">
        <v>22</v>
      </c>
      <c r="M28" s="17">
        <v>50.629999999999995</v>
      </c>
      <c r="N28" s="191">
        <v>27.799999999999997</v>
      </c>
      <c r="O28" s="192">
        <v>9646.9599999999991</v>
      </c>
      <c r="P28" s="195">
        <v>0.83709748320057509</v>
      </c>
      <c r="Q28" s="196">
        <v>0.10846421826294018</v>
      </c>
      <c r="R28" s="196">
        <v>5.4438298536484776E-2</v>
      </c>
      <c r="S28" s="196">
        <v>1</v>
      </c>
      <c r="T28" s="196">
        <v>0.78259722944610888</v>
      </c>
      <c r="U28" s="196">
        <v>0.11013354626502669</v>
      </c>
      <c r="V28" s="196">
        <v>0.10726922428886426</v>
      </c>
      <c r="W28" s="196">
        <v>0.99999999999999978</v>
      </c>
      <c r="X28" s="196">
        <v>0.59708199267724393</v>
      </c>
      <c r="Y28" s="196">
        <v>0.12204593365139244</v>
      </c>
      <c r="Z28" s="196">
        <v>0.28087207367136358</v>
      </c>
      <c r="AA28" s="102">
        <v>0.99999999999999989</v>
      </c>
    </row>
    <row r="29" spans="1:27">
      <c r="A29" s="229"/>
      <c r="B29" s="69" t="s">
        <v>25</v>
      </c>
      <c r="C29" s="59">
        <v>5772.9999999999991</v>
      </c>
      <c r="D29" s="59">
        <v>993</v>
      </c>
      <c r="E29" s="59">
        <v>283.00000000000006</v>
      </c>
      <c r="F29" s="115">
        <v>1072</v>
      </c>
      <c r="G29" s="59">
        <v>1111.9999999999998</v>
      </c>
      <c r="H29" s="59">
        <v>228.99999999999994</v>
      </c>
      <c r="I29" s="59">
        <v>94.000000000000014</v>
      </c>
      <c r="J29" s="115">
        <v>159</v>
      </c>
      <c r="K29" s="59">
        <v>93</v>
      </c>
      <c r="L29" s="59">
        <v>36</v>
      </c>
      <c r="M29" s="59">
        <v>61</v>
      </c>
      <c r="N29" s="115">
        <v>24</v>
      </c>
      <c r="O29" s="190">
        <v>9928.9999999999982</v>
      </c>
      <c r="P29" s="74">
        <v>0.81898141580366002</v>
      </c>
      <c r="Q29" s="61">
        <v>0.14087104553837426</v>
      </c>
      <c r="R29" s="61">
        <v>4.0147538657965685E-2</v>
      </c>
      <c r="S29" s="61">
        <v>1</v>
      </c>
      <c r="T29" s="61">
        <v>0.77491289198606272</v>
      </c>
      <c r="U29" s="61">
        <v>0.15958188153310104</v>
      </c>
      <c r="V29" s="61">
        <v>6.5505226480836259E-2</v>
      </c>
      <c r="W29" s="61">
        <v>1</v>
      </c>
      <c r="X29" s="61">
        <v>0.48947368421052634</v>
      </c>
      <c r="Y29" s="61">
        <v>0.18947368421052632</v>
      </c>
      <c r="Z29" s="61">
        <v>0.32105263157894737</v>
      </c>
      <c r="AA29" s="79">
        <v>1</v>
      </c>
    </row>
    <row r="30" spans="1:27">
      <c r="A30" s="229"/>
      <c r="B30" s="69" t="s">
        <v>26</v>
      </c>
      <c r="C30" s="59">
        <v>3289.9999999999991</v>
      </c>
      <c r="D30" s="59">
        <v>3596</v>
      </c>
      <c r="E30" s="59">
        <v>900.00000000000023</v>
      </c>
      <c r="F30" s="115">
        <v>1180</v>
      </c>
      <c r="G30" s="59">
        <v>506.99999999999989</v>
      </c>
      <c r="H30" s="59">
        <v>693.99999999999989</v>
      </c>
      <c r="I30" s="59">
        <v>152</v>
      </c>
      <c r="J30" s="115">
        <v>156</v>
      </c>
      <c r="K30" s="59">
        <v>58</v>
      </c>
      <c r="L30" s="59">
        <v>86.000000000000014</v>
      </c>
      <c r="M30" s="59">
        <v>36</v>
      </c>
      <c r="N30" s="115">
        <v>28</v>
      </c>
      <c r="O30" s="190">
        <v>10683</v>
      </c>
      <c r="P30" s="74">
        <v>0.42255330079630099</v>
      </c>
      <c r="Q30" s="61">
        <v>0.4618546108399692</v>
      </c>
      <c r="R30" s="61">
        <v>0.11559208836372982</v>
      </c>
      <c r="S30" s="61">
        <v>1</v>
      </c>
      <c r="T30" s="61">
        <v>0.37472283813747226</v>
      </c>
      <c r="U30" s="61">
        <v>0.51293422025129343</v>
      </c>
      <c r="V30" s="61">
        <v>0.11234294161123431</v>
      </c>
      <c r="W30" s="61">
        <v>1</v>
      </c>
      <c r="X30" s="61">
        <v>0.32222222222222224</v>
      </c>
      <c r="Y30" s="61">
        <v>0.47777777777777786</v>
      </c>
      <c r="Z30" s="61">
        <v>0.2</v>
      </c>
      <c r="AA30" s="79">
        <v>1</v>
      </c>
    </row>
    <row r="31" spans="1:27">
      <c r="A31" s="229"/>
      <c r="B31" s="69" t="s">
        <v>27</v>
      </c>
      <c r="C31" s="59">
        <v>3857.0000000000009</v>
      </c>
      <c r="D31" s="59">
        <v>770</v>
      </c>
      <c r="E31" s="59">
        <v>326</v>
      </c>
      <c r="F31" s="115">
        <v>648</v>
      </c>
      <c r="G31" s="59">
        <v>1038</v>
      </c>
      <c r="H31" s="59">
        <v>260</v>
      </c>
      <c r="I31" s="59">
        <v>140</v>
      </c>
      <c r="J31" s="115">
        <v>101</v>
      </c>
      <c r="K31" s="59">
        <v>56</v>
      </c>
      <c r="L31" s="59">
        <v>20</v>
      </c>
      <c r="M31" s="59">
        <v>16</v>
      </c>
      <c r="N31" s="115">
        <v>10</v>
      </c>
      <c r="O31" s="190">
        <v>7242.0000000000009</v>
      </c>
      <c r="P31" s="74">
        <v>0.77871996769634566</v>
      </c>
      <c r="Q31" s="61">
        <v>0.15546133656369873</v>
      </c>
      <c r="R31" s="61">
        <v>6.5818695739955566E-2</v>
      </c>
      <c r="S31" s="61">
        <v>1</v>
      </c>
      <c r="T31" s="61">
        <v>0.72183588317107095</v>
      </c>
      <c r="U31" s="61">
        <v>0.1808066759388039</v>
      </c>
      <c r="V31" s="61">
        <v>9.7357440890125171E-2</v>
      </c>
      <c r="W31" s="61">
        <v>1</v>
      </c>
      <c r="X31" s="61">
        <v>0.60869565217391308</v>
      </c>
      <c r="Y31" s="61">
        <v>0.21739130434782608</v>
      </c>
      <c r="Z31" s="61">
        <v>0.17391304347826086</v>
      </c>
      <c r="AA31" s="79">
        <v>1</v>
      </c>
    </row>
    <row r="32" spans="1:27">
      <c r="A32" s="229"/>
      <c r="B32" s="69" t="s">
        <v>28</v>
      </c>
      <c r="C32" s="59">
        <v>4528.28</v>
      </c>
      <c r="D32" s="59">
        <v>2500.14</v>
      </c>
      <c r="E32" s="59">
        <v>502.2000000000001</v>
      </c>
      <c r="F32" s="115">
        <v>969.36</v>
      </c>
      <c r="G32" s="59">
        <v>809.89999999999986</v>
      </c>
      <c r="H32" s="59">
        <v>368.88000000000005</v>
      </c>
      <c r="I32" s="59">
        <v>125.21999999999996</v>
      </c>
      <c r="J32" s="115">
        <v>142.22000000000003</v>
      </c>
      <c r="K32" s="59">
        <v>84.419999999999987</v>
      </c>
      <c r="L32" s="59">
        <v>69.58</v>
      </c>
      <c r="M32" s="59">
        <v>54.7</v>
      </c>
      <c r="N32" s="115">
        <v>15.679999999999996</v>
      </c>
      <c r="O32" s="190">
        <v>10170.579999999998</v>
      </c>
      <c r="P32" s="74">
        <v>0.60131569512204841</v>
      </c>
      <c r="Q32" s="61">
        <v>0.33199656867562033</v>
      </c>
      <c r="R32" s="61">
        <v>6.6687736202331302E-2</v>
      </c>
      <c r="S32" s="61">
        <v>1</v>
      </c>
      <c r="T32" s="61">
        <v>0.62108895705521461</v>
      </c>
      <c r="U32" s="61">
        <v>0.28288343558282214</v>
      </c>
      <c r="V32" s="61">
        <v>9.6027607361963155E-2</v>
      </c>
      <c r="W32" s="61">
        <v>0.99999999999999989</v>
      </c>
      <c r="X32" s="61">
        <v>0.40450407283181594</v>
      </c>
      <c r="Y32" s="61">
        <v>0.33339722089123142</v>
      </c>
      <c r="Z32" s="61">
        <v>0.26209870627695259</v>
      </c>
      <c r="AA32" s="79">
        <v>1</v>
      </c>
    </row>
    <row r="33" spans="1:27">
      <c r="A33" s="229"/>
      <c r="B33" s="69" t="s">
        <v>29</v>
      </c>
      <c r="C33" s="59">
        <v>4512</v>
      </c>
      <c r="D33" s="59">
        <v>325.99999999999994</v>
      </c>
      <c r="E33" s="59">
        <v>191</v>
      </c>
      <c r="F33" s="115">
        <v>818</v>
      </c>
      <c r="G33" s="59">
        <v>909</v>
      </c>
      <c r="H33" s="59">
        <v>111</v>
      </c>
      <c r="I33" s="59">
        <v>57.999999999999993</v>
      </c>
      <c r="J33" s="115">
        <v>164</v>
      </c>
      <c r="K33" s="59">
        <v>85</v>
      </c>
      <c r="L33" s="59">
        <v>9</v>
      </c>
      <c r="M33" s="59">
        <v>42</v>
      </c>
      <c r="N33" s="115">
        <v>20</v>
      </c>
      <c r="O33" s="190">
        <v>7245</v>
      </c>
      <c r="P33" s="74">
        <v>0.89719626168224298</v>
      </c>
      <c r="Q33" s="61">
        <v>6.4824020680055661E-2</v>
      </c>
      <c r="R33" s="61">
        <v>3.7979717637701332E-2</v>
      </c>
      <c r="S33" s="61">
        <v>1</v>
      </c>
      <c r="T33" s="61">
        <v>0.8432282003710575</v>
      </c>
      <c r="U33" s="61">
        <v>0.10296846011131726</v>
      </c>
      <c r="V33" s="61">
        <v>5.3803339517625226E-2</v>
      </c>
      <c r="W33" s="61">
        <v>1</v>
      </c>
      <c r="X33" s="61">
        <v>0.625</v>
      </c>
      <c r="Y33" s="61">
        <v>6.6176470588235295E-2</v>
      </c>
      <c r="Z33" s="61">
        <v>0.30882352941176472</v>
      </c>
      <c r="AA33" s="79">
        <v>1</v>
      </c>
    </row>
    <row r="34" spans="1:27">
      <c r="A34" s="229"/>
      <c r="B34" s="69" t="s">
        <v>30</v>
      </c>
      <c r="C34" s="59">
        <v>4161.9999999999991</v>
      </c>
      <c r="D34" s="59">
        <v>398.99999999999994</v>
      </c>
      <c r="E34" s="59">
        <v>224.00000000000006</v>
      </c>
      <c r="F34" s="115">
        <v>1052.0000000000005</v>
      </c>
      <c r="G34" s="59">
        <v>784.00000000000011</v>
      </c>
      <c r="H34" s="59">
        <v>96</v>
      </c>
      <c r="I34" s="59">
        <v>51</v>
      </c>
      <c r="J34" s="115">
        <v>180</v>
      </c>
      <c r="K34" s="59">
        <v>59</v>
      </c>
      <c r="L34" s="59">
        <v>6</v>
      </c>
      <c r="M34" s="59">
        <v>16</v>
      </c>
      <c r="N34" s="115">
        <v>20</v>
      </c>
      <c r="O34" s="190">
        <v>7049</v>
      </c>
      <c r="P34" s="74">
        <v>0.86980146290491112</v>
      </c>
      <c r="Q34" s="61">
        <v>8.3385579937304083E-2</v>
      </c>
      <c r="R34" s="61">
        <v>4.6812957157784767E-2</v>
      </c>
      <c r="S34" s="61">
        <v>1</v>
      </c>
      <c r="T34" s="61">
        <v>0.8421052631578948</v>
      </c>
      <c r="U34" s="61">
        <v>0.10311493018259935</v>
      </c>
      <c r="V34" s="61">
        <v>5.4779806659505902E-2</v>
      </c>
      <c r="W34" s="61">
        <v>1</v>
      </c>
      <c r="X34" s="61">
        <v>0.72839506172839508</v>
      </c>
      <c r="Y34" s="61">
        <v>7.407407407407407E-2</v>
      </c>
      <c r="Z34" s="61">
        <v>0.19753086419753085</v>
      </c>
      <c r="AA34" s="79">
        <v>1</v>
      </c>
    </row>
    <row r="35" spans="1:27">
      <c r="A35" s="229"/>
      <c r="B35" s="69" t="s">
        <v>31</v>
      </c>
      <c r="C35" s="59">
        <v>6858</v>
      </c>
      <c r="D35" s="59">
        <v>5595.0000000000009</v>
      </c>
      <c r="E35" s="59">
        <v>1332.9999999999993</v>
      </c>
      <c r="F35" s="115">
        <v>1669</v>
      </c>
      <c r="G35" s="59">
        <v>772.00000000000011</v>
      </c>
      <c r="H35" s="59">
        <v>689</v>
      </c>
      <c r="I35" s="59">
        <v>249.00000000000006</v>
      </c>
      <c r="J35" s="115">
        <v>175</v>
      </c>
      <c r="K35" s="59">
        <v>104</v>
      </c>
      <c r="L35" s="59">
        <v>119</v>
      </c>
      <c r="M35" s="59">
        <v>79.999999999999986</v>
      </c>
      <c r="N35" s="115">
        <v>25</v>
      </c>
      <c r="O35" s="190">
        <v>17668</v>
      </c>
      <c r="P35" s="74">
        <v>0.49746119251414478</v>
      </c>
      <c r="Q35" s="61">
        <v>0.40584651095314095</v>
      </c>
      <c r="R35" s="61">
        <v>9.66922965327143E-2</v>
      </c>
      <c r="S35" s="61">
        <v>1</v>
      </c>
      <c r="T35" s="61">
        <v>0.45146198830409362</v>
      </c>
      <c r="U35" s="61">
        <v>0.40292397660818713</v>
      </c>
      <c r="V35" s="61">
        <v>0.14561403508771933</v>
      </c>
      <c r="W35" s="61">
        <v>1</v>
      </c>
      <c r="X35" s="61">
        <v>0.34323432343234322</v>
      </c>
      <c r="Y35" s="61">
        <v>0.39273927392739272</v>
      </c>
      <c r="Z35" s="61">
        <v>0.264026402640264</v>
      </c>
      <c r="AA35" s="79">
        <v>0.99999999999999989</v>
      </c>
    </row>
    <row r="36" spans="1:27">
      <c r="A36" s="229"/>
      <c r="B36" s="69" t="s">
        <v>33</v>
      </c>
      <c r="C36" s="59">
        <v>2003.9999999999995</v>
      </c>
      <c r="D36" s="59">
        <v>193.00000000000003</v>
      </c>
      <c r="E36" s="59">
        <v>358.00000000000006</v>
      </c>
      <c r="F36" s="115">
        <v>506.99999999999994</v>
      </c>
      <c r="G36" s="59">
        <v>365</v>
      </c>
      <c r="H36" s="59">
        <v>58.999999999999986</v>
      </c>
      <c r="I36" s="59">
        <v>113</v>
      </c>
      <c r="J36" s="115">
        <v>62</v>
      </c>
      <c r="K36" s="59">
        <v>19</v>
      </c>
      <c r="L36" s="59">
        <v>4</v>
      </c>
      <c r="M36" s="59">
        <v>14</v>
      </c>
      <c r="N36" s="115">
        <v>9</v>
      </c>
      <c r="O36" s="190">
        <v>3706.9999999999995</v>
      </c>
      <c r="P36" s="74">
        <v>0.78434442270058702</v>
      </c>
      <c r="Q36" s="61">
        <v>7.553816046966734E-2</v>
      </c>
      <c r="R36" s="61">
        <v>0.14011741682974566</v>
      </c>
      <c r="S36" s="61">
        <v>1</v>
      </c>
      <c r="T36" s="61">
        <v>0.67970204841713222</v>
      </c>
      <c r="U36" s="61">
        <v>0.10986964618249531</v>
      </c>
      <c r="V36" s="61">
        <v>0.21042830540037244</v>
      </c>
      <c r="W36" s="61">
        <v>1</v>
      </c>
      <c r="X36" s="61">
        <v>0.51351351351351349</v>
      </c>
      <c r="Y36" s="61">
        <v>0.10810810810810811</v>
      </c>
      <c r="Z36" s="61">
        <v>0.3783783783783784</v>
      </c>
      <c r="AA36" s="79">
        <v>1</v>
      </c>
    </row>
    <row r="37" spans="1:27">
      <c r="A37" s="229"/>
      <c r="B37" s="69" t="s">
        <v>36</v>
      </c>
      <c r="C37" s="59">
        <v>4179.9999999999991</v>
      </c>
      <c r="D37" s="59">
        <v>1069.9999999999998</v>
      </c>
      <c r="E37" s="59">
        <v>591.99999999999989</v>
      </c>
      <c r="F37" s="115">
        <v>1249.9999999999998</v>
      </c>
      <c r="G37" s="59">
        <v>823.00000000000011</v>
      </c>
      <c r="H37" s="59">
        <v>277</v>
      </c>
      <c r="I37" s="59">
        <v>144.00000000000003</v>
      </c>
      <c r="J37" s="115">
        <v>203.00000000000003</v>
      </c>
      <c r="K37" s="59">
        <v>40</v>
      </c>
      <c r="L37" s="59">
        <v>10</v>
      </c>
      <c r="M37" s="59">
        <v>35.999999999999993</v>
      </c>
      <c r="N37" s="115">
        <v>17</v>
      </c>
      <c r="O37" s="190">
        <v>8642</v>
      </c>
      <c r="P37" s="74">
        <v>0.7155083875385142</v>
      </c>
      <c r="Q37" s="61">
        <v>0.18315645326942825</v>
      </c>
      <c r="R37" s="61">
        <v>0.10133515919205752</v>
      </c>
      <c r="S37" s="61">
        <v>1</v>
      </c>
      <c r="T37" s="61">
        <v>0.66157556270096474</v>
      </c>
      <c r="U37" s="61">
        <v>0.22266881028938906</v>
      </c>
      <c r="V37" s="61">
        <v>0.11575562700964633</v>
      </c>
      <c r="W37" s="61">
        <v>1</v>
      </c>
      <c r="X37" s="61">
        <v>0.46511627906976744</v>
      </c>
      <c r="Y37" s="61">
        <v>0.11627906976744186</v>
      </c>
      <c r="Z37" s="61">
        <v>0.41860465116279061</v>
      </c>
      <c r="AA37" s="79">
        <v>1</v>
      </c>
    </row>
    <row r="38" spans="1:27">
      <c r="A38" s="229"/>
      <c r="B38" s="69" t="s">
        <v>37</v>
      </c>
      <c r="C38" s="59">
        <v>4908</v>
      </c>
      <c r="D38" s="59">
        <v>1349</v>
      </c>
      <c r="E38" s="59">
        <v>661.99999999999989</v>
      </c>
      <c r="F38" s="115">
        <v>938.00000000000023</v>
      </c>
      <c r="G38" s="59">
        <v>736</v>
      </c>
      <c r="H38" s="59">
        <v>216</v>
      </c>
      <c r="I38" s="59">
        <v>188.99999999999997</v>
      </c>
      <c r="J38" s="115">
        <v>94</v>
      </c>
      <c r="K38" s="59">
        <v>85</v>
      </c>
      <c r="L38" s="59">
        <v>30</v>
      </c>
      <c r="M38" s="59">
        <v>47</v>
      </c>
      <c r="N38" s="115">
        <v>22</v>
      </c>
      <c r="O38" s="190">
        <v>9276</v>
      </c>
      <c r="P38" s="74">
        <v>0.70935106229223877</v>
      </c>
      <c r="Q38" s="61">
        <v>0.19497037144095969</v>
      </c>
      <c r="R38" s="61">
        <v>9.5678566266801546E-2</v>
      </c>
      <c r="S38" s="61">
        <v>1</v>
      </c>
      <c r="T38" s="61">
        <v>0.64504820333041191</v>
      </c>
      <c r="U38" s="61">
        <v>0.18930762489044697</v>
      </c>
      <c r="V38" s="61">
        <v>0.16564417177914109</v>
      </c>
      <c r="W38" s="61">
        <v>1</v>
      </c>
      <c r="X38" s="61">
        <v>0.52469135802469136</v>
      </c>
      <c r="Y38" s="61">
        <v>0.18518518518518517</v>
      </c>
      <c r="Z38" s="61">
        <v>0.29012345679012347</v>
      </c>
      <c r="AA38" s="79">
        <v>1</v>
      </c>
    </row>
    <row r="39" spans="1:27">
      <c r="A39" s="229"/>
      <c r="B39" s="69" t="s">
        <v>40</v>
      </c>
      <c r="C39" s="59">
        <v>3774</v>
      </c>
      <c r="D39" s="59">
        <v>345</v>
      </c>
      <c r="E39" s="59">
        <v>129.99999999999997</v>
      </c>
      <c r="F39" s="115">
        <v>854</v>
      </c>
      <c r="G39" s="59">
        <v>622.99999999999977</v>
      </c>
      <c r="H39" s="59">
        <v>74</v>
      </c>
      <c r="I39" s="59">
        <v>58.000000000000007</v>
      </c>
      <c r="J39" s="115">
        <v>137</v>
      </c>
      <c r="K39" s="59">
        <v>47</v>
      </c>
      <c r="L39" s="59">
        <v>6</v>
      </c>
      <c r="M39" s="59">
        <v>24</v>
      </c>
      <c r="N39" s="115">
        <v>3</v>
      </c>
      <c r="O39" s="190">
        <v>6075</v>
      </c>
      <c r="P39" s="74">
        <v>0.88820899035067069</v>
      </c>
      <c r="Q39" s="61">
        <v>8.119557542951282E-2</v>
      </c>
      <c r="R39" s="61">
        <v>3.059543421981642E-2</v>
      </c>
      <c r="S39" s="61">
        <v>1</v>
      </c>
      <c r="T39" s="61">
        <v>0.82516556291390719</v>
      </c>
      <c r="U39" s="61">
        <v>9.8013245033112609E-2</v>
      </c>
      <c r="V39" s="61">
        <v>7.6821192052980158E-2</v>
      </c>
      <c r="W39" s="61">
        <v>1</v>
      </c>
      <c r="X39" s="61">
        <v>0.61038961038961037</v>
      </c>
      <c r="Y39" s="61">
        <v>7.792207792207792E-2</v>
      </c>
      <c r="Z39" s="61">
        <v>0.31168831168831168</v>
      </c>
      <c r="AA39" s="79">
        <v>1</v>
      </c>
    </row>
    <row r="40" spans="1:27">
      <c r="A40" s="229"/>
      <c r="B40" s="69" t="s">
        <v>51</v>
      </c>
      <c r="C40" s="59">
        <v>4545</v>
      </c>
      <c r="D40" s="59">
        <v>225</v>
      </c>
      <c r="E40" s="59">
        <v>132</v>
      </c>
      <c r="F40" s="115">
        <v>903.99999999999989</v>
      </c>
      <c r="G40" s="59">
        <v>1803</v>
      </c>
      <c r="H40" s="59">
        <v>128</v>
      </c>
      <c r="I40" s="59">
        <v>71</v>
      </c>
      <c r="J40" s="115">
        <v>203.00000000000003</v>
      </c>
      <c r="K40" s="59">
        <v>75</v>
      </c>
      <c r="L40" s="59">
        <v>20</v>
      </c>
      <c r="M40" s="59">
        <v>23</v>
      </c>
      <c r="N40" s="115">
        <v>23</v>
      </c>
      <c r="O40" s="190">
        <v>8152</v>
      </c>
      <c r="P40" s="74">
        <v>0.92717258261933899</v>
      </c>
      <c r="Q40" s="61">
        <v>4.5899632802937573E-2</v>
      </c>
      <c r="R40" s="61">
        <v>2.6927784577723379E-2</v>
      </c>
      <c r="S40" s="61">
        <v>1</v>
      </c>
      <c r="T40" s="61">
        <v>0.90059940059940058</v>
      </c>
      <c r="U40" s="61">
        <v>6.3936063936063936E-2</v>
      </c>
      <c r="V40" s="61">
        <v>3.5464535464535464E-2</v>
      </c>
      <c r="W40" s="61">
        <v>0.99999999999999989</v>
      </c>
      <c r="X40" s="61">
        <v>0.63559322033898302</v>
      </c>
      <c r="Y40" s="61">
        <v>0.16949152542372881</v>
      </c>
      <c r="Z40" s="61">
        <v>0.19491525423728814</v>
      </c>
      <c r="AA40" s="79">
        <v>1</v>
      </c>
    </row>
    <row r="41" spans="1:27">
      <c r="A41" s="229"/>
      <c r="B41" s="69" t="s">
        <v>55</v>
      </c>
      <c r="C41" s="59">
        <v>1787</v>
      </c>
      <c r="D41" s="59">
        <v>70</v>
      </c>
      <c r="E41" s="59">
        <v>79</v>
      </c>
      <c r="F41" s="115">
        <v>313</v>
      </c>
      <c r="G41" s="59">
        <v>554</v>
      </c>
      <c r="H41" s="59">
        <v>20</v>
      </c>
      <c r="I41" s="59">
        <v>43</v>
      </c>
      <c r="J41" s="115">
        <v>86</v>
      </c>
      <c r="K41" s="59">
        <v>33</v>
      </c>
      <c r="L41" s="59">
        <v>3</v>
      </c>
      <c r="M41" s="59">
        <v>8</v>
      </c>
      <c r="N41" s="115">
        <v>7</v>
      </c>
      <c r="O41" s="190">
        <v>3003</v>
      </c>
      <c r="P41" s="74">
        <v>0.92303719008264462</v>
      </c>
      <c r="Q41" s="61">
        <v>3.6157024793388427E-2</v>
      </c>
      <c r="R41" s="61">
        <v>4.0805785123966945E-2</v>
      </c>
      <c r="S41" s="61">
        <v>1</v>
      </c>
      <c r="T41" s="61">
        <v>0.89789303079416527</v>
      </c>
      <c r="U41" s="61">
        <v>3.2414910858995137E-2</v>
      </c>
      <c r="V41" s="61">
        <v>6.9692058346839544E-2</v>
      </c>
      <c r="W41" s="61">
        <v>1</v>
      </c>
      <c r="X41" s="61">
        <v>0.75</v>
      </c>
      <c r="Y41" s="61">
        <v>6.8181818181818177E-2</v>
      </c>
      <c r="Z41" s="61">
        <v>0.18181818181818182</v>
      </c>
      <c r="AA41" s="79">
        <v>1</v>
      </c>
    </row>
    <row r="42" spans="1:27">
      <c r="A42" s="182"/>
      <c r="B42" s="197" t="s">
        <v>183</v>
      </c>
      <c r="C42" s="198">
        <f>SUM(C28:C41)</f>
        <v>60024.46</v>
      </c>
      <c r="D42" s="198">
        <f t="shared" ref="D42:O42" si="8">SUM(D28:D41)</f>
        <v>18188.64</v>
      </c>
      <c r="E42" s="198">
        <f t="shared" si="8"/>
        <v>6092.3899999999994</v>
      </c>
      <c r="F42" s="198">
        <f t="shared" si="8"/>
        <v>13151.74</v>
      </c>
      <c r="G42" s="198">
        <f t="shared" si="8"/>
        <v>11904.2</v>
      </c>
      <c r="H42" s="198">
        <f t="shared" si="8"/>
        <v>3372.2200000000003</v>
      </c>
      <c r="I42" s="198">
        <f t="shared" si="8"/>
        <v>1633.65</v>
      </c>
      <c r="J42" s="198">
        <f t="shared" si="8"/>
        <v>1974.8</v>
      </c>
      <c r="K42" s="198">
        <f t="shared" si="8"/>
        <v>946.05</v>
      </c>
      <c r="L42" s="198">
        <f t="shared" si="8"/>
        <v>440.58</v>
      </c>
      <c r="M42" s="198">
        <f t="shared" si="8"/>
        <v>508.33</v>
      </c>
      <c r="N42" s="198">
        <f t="shared" si="8"/>
        <v>251.48</v>
      </c>
      <c r="O42" s="199">
        <f t="shared" si="8"/>
        <v>118488.54</v>
      </c>
      <c r="P42" s="176">
        <f>C42/SUM($C42:$E42)</f>
        <v>0.71198755858011142</v>
      </c>
      <c r="Q42" s="177">
        <f t="shared" ref="Q42:R42" si="9">D42/SUM($C42:$E42)</f>
        <v>0.21574680367790994</v>
      </c>
      <c r="R42" s="177">
        <f t="shared" si="9"/>
        <v>7.2265637741978597E-2</v>
      </c>
      <c r="S42" s="177">
        <f>SUM(P42:R42)</f>
        <v>1</v>
      </c>
      <c r="T42" s="177">
        <f>G42/SUM($G42:$I42)</f>
        <v>0.70397106576140711</v>
      </c>
      <c r="U42" s="177">
        <f t="shared" ref="U42:V42" si="10">H42/SUM($G42:$I42)</f>
        <v>0.1994208184827147</v>
      </c>
      <c r="V42" s="177">
        <f t="shared" si="10"/>
        <v>9.6608115755877993E-2</v>
      </c>
      <c r="W42" s="177">
        <f>SUM(T42:V42)</f>
        <v>0.99999999999999978</v>
      </c>
      <c r="X42" s="177">
        <f>K42/SUM($K42:$M42)</f>
        <v>0.49924536665681601</v>
      </c>
      <c r="Y42" s="177">
        <f t="shared" ref="Y42:Z42" si="11">L42/SUM($K42:$M42)</f>
        <v>0.23250094988812431</v>
      </c>
      <c r="Z42" s="177">
        <f t="shared" si="11"/>
        <v>0.26825368345505973</v>
      </c>
      <c r="AA42" s="210">
        <f>SUM(X42:Z42)</f>
        <v>1</v>
      </c>
    </row>
    <row r="43" spans="1:27">
      <c r="A43" s="123"/>
      <c r="B43" s="71"/>
      <c r="C43" s="28"/>
      <c r="D43" s="28"/>
      <c r="E43" s="28"/>
      <c r="F43" s="117"/>
      <c r="G43" s="28"/>
      <c r="H43" s="28"/>
      <c r="I43" s="28"/>
      <c r="J43" s="117"/>
      <c r="K43" s="28"/>
      <c r="L43" s="28"/>
      <c r="M43" s="50"/>
      <c r="N43" s="119"/>
      <c r="O43" s="231"/>
      <c r="P43" s="103"/>
      <c r="Q43" s="50"/>
      <c r="R43" s="50"/>
      <c r="S43" s="50"/>
      <c r="T43" s="50"/>
      <c r="U43" s="50"/>
      <c r="V43" s="50"/>
      <c r="W43" s="50"/>
      <c r="X43" s="50"/>
      <c r="Y43" s="50"/>
      <c r="Z43" s="50"/>
      <c r="AA43" s="311"/>
    </row>
    <row r="44" spans="1:27">
      <c r="A44" s="408" t="s">
        <v>60</v>
      </c>
      <c r="B44" s="70" t="s">
        <v>24</v>
      </c>
      <c r="C44" s="17">
        <v>5926</v>
      </c>
      <c r="D44" s="17">
        <v>192.99999999999997</v>
      </c>
      <c r="E44" s="17">
        <v>174.99999999999994</v>
      </c>
      <c r="F44" s="191">
        <v>415.00000000000006</v>
      </c>
      <c r="G44" s="17">
        <v>5682.0000000000009</v>
      </c>
      <c r="H44" s="17">
        <v>363</v>
      </c>
      <c r="I44" s="17">
        <v>217.00000000000006</v>
      </c>
      <c r="J44" s="191">
        <v>248</v>
      </c>
      <c r="K44" s="17">
        <v>193</v>
      </c>
      <c r="L44" s="17">
        <v>16</v>
      </c>
      <c r="M44" s="17">
        <v>75</v>
      </c>
      <c r="N44" s="191">
        <v>10</v>
      </c>
      <c r="O44" s="192">
        <v>13513</v>
      </c>
      <c r="P44" s="195">
        <v>0.94153161741340963</v>
      </c>
      <c r="Q44" s="196">
        <v>3.0664124563075941E-2</v>
      </c>
      <c r="R44" s="196">
        <v>2.7804258023514449E-2</v>
      </c>
      <c r="S44" s="196">
        <v>1</v>
      </c>
      <c r="T44" s="196">
        <v>0.90737783455764931</v>
      </c>
      <c r="U44" s="196">
        <v>5.7968700095816027E-2</v>
      </c>
      <c r="V44" s="196">
        <v>3.4653465346534656E-2</v>
      </c>
      <c r="W44" s="196">
        <v>1</v>
      </c>
      <c r="X44" s="196">
        <v>0.67957746478873238</v>
      </c>
      <c r="Y44" s="196">
        <v>5.6338028169014086E-2</v>
      </c>
      <c r="Z44" s="196">
        <v>0.2640845070422535</v>
      </c>
      <c r="AA44" s="102">
        <v>1</v>
      </c>
    </row>
    <row r="45" spans="1:27">
      <c r="A45" s="403"/>
      <c r="B45" s="69" t="s">
        <v>38</v>
      </c>
      <c r="C45" s="59">
        <v>5174.9999999999973</v>
      </c>
      <c r="D45" s="59">
        <v>1133</v>
      </c>
      <c r="E45" s="59">
        <v>592.00000000000011</v>
      </c>
      <c r="F45" s="115">
        <v>1093</v>
      </c>
      <c r="G45" s="59">
        <v>609.00000000000011</v>
      </c>
      <c r="H45" s="59">
        <v>157</v>
      </c>
      <c r="I45" s="59">
        <v>110.99999999999999</v>
      </c>
      <c r="J45" s="115">
        <v>66</v>
      </c>
      <c r="K45" s="59">
        <v>44</v>
      </c>
      <c r="L45" s="59">
        <v>24</v>
      </c>
      <c r="M45" s="59">
        <v>42</v>
      </c>
      <c r="N45" s="115">
        <v>19</v>
      </c>
      <c r="O45" s="190">
        <v>9064.9999999999982</v>
      </c>
      <c r="P45" s="74">
        <v>0.74999999999999989</v>
      </c>
      <c r="Q45" s="61">
        <v>0.1642028985507247</v>
      </c>
      <c r="R45" s="61">
        <v>8.5797101449275409E-2</v>
      </c>
      <c r="S45" s="61">
        <v>1</v>
      </c>
      <c r="T45" s="61">
        <v>0.69441277080957819</v>
      </c>
      <c r="U45" s="61">
        <v>0.17901938426453817</v>
      </c>
      <c r="V45" s="61">
        <v>0.12656784492588366</v>
      </c>
      <c r="W45" s="61">
        <v>1</v>
      </c>
      <c r="X45" s="61">
        <v>0.4</v>
      </c>
      <c r="Y45" s="61">
        <v>0.21818181818181817</v>
      </c>
      <c r="Z45" s="61">
        <v>0.38181818181818183</v>
      </c>
      <c r="AA45" s="79">
        <v>1</v>
      </c>
    </row>
    <row r="46" spans="1:27">
      <c r="A46" s="403"/>
      <c r="B46" s="106" t="s">
        <v>176</v>
      </c>
      <c r="C46" s="59">
        <v>27930.000000000007</v>
      </c>
      <c r="D46" s="59">
        <v>7628.9999999999982</v>
      </c>
      <c r="E46" s="59">
        <v>1711.0000000000005</v>
      </c>
      <c r="F46" s="115">
        <v>3207.0000000000014</v>
      </c>
      <c r="G46" s="59">
        <v>4281</v>
      </c>
      <c r="H46" s="59">
        <v>1155.0000000000005</v>
      </c>
      <c r="I46" s="59">
        <v>244</v>
      </c>
      <c r="J46" s="115">
        <v>438</v>
      </c>
      <c r="K46" s="59">
        <v>512</v>
      </c>
      <c r="L46" s="59">
        <v>168.00000000000003</v>
      </c>
      <c r="M46" s="59">
        <v>154</v>
      </c>
      <c r="N46" s="115">
        <v>62</v>
      </c>
      <c r="O46" s="190">
        <v>47491.000000000007</v>
      </c>
      <c r="P46" s="74">
        <v>0.74939629729004564</v>
      </c>
      <c r="Q46" s="61">
        <v>0.20469546552186738</v>
      </c>
      <c r="R46" s="61">
        <v>4.5908237188086939E-2</v>
      </c>
      <c r="S46" s="61">
        <v>0.99999999999999989</v>
      </c>
      <c r="T46" s="61">
        <v>0.75369718309859157</v>
      </c>
      <c r="U46" s="61">
        <v>0.2033450704225353</v>
      </c>
      <c r="V46" s="61">
        <v>4.2957746478873238E-2</v>
      </c>
      <c r="W46" s="61">
        <v>1.0000000000000002</v>
      </c>
      <c r="X46" s="61">
        <v>0.61390887290167862</v>
      </c>
      <c r="Y46" s="61">
        <v>0.20143884892086333</v>
      </c>
      <c r="Z46" s="61">
        <v>0.18465227817745802</v>
      </c>
      <c r="AA46" s="79">
        <v>1</v>
      </c>
    </row>
    <row r="47" spans="1:27">
      <c r="A47" s="403"/>
      <c r="B47" s="69" t="s">
        <v>139</v>
      </c>
      <c r="C47" s="59">
        <v>11976.460000000001</v>
      </c>
      <c r="D47" s="59">
        <v>475.92000000000013</v>
      </c>
      <c r="E47" s="59">
        <v>291.78000000000003</v>
      </c>
      <c r="F47" s="115">
        <v>1070.8999999999999</v>
      </c>
      <c r="G47" s="59">
        <v>2649.9199999999996</v>
      </c>
      <c r="H47" s="59">
        <v>139.33999999999997</v>
      </c>
      <c r="I47" s="59">
        <v>70.86</v>
      </c>
      <c r="J47" s="115">
        <v>180.16000000000003</v>
      </c>
      <c r="K47" s="59">
        <v>244.48000000000005</v>
      </c>
      <c r="L47" s="59">
        <v>12.56</v>
      </c>
      <c r="M47" s="59">
        <v>65.680000000000007</v>
      </c>
      <c r="N47" s="115">
        <v>18.440000000000001</v>
      </c>
      <c r="O47" s="190">
        <v>17196.5</v>
      </c>
      <c r="P47" s="74">
        <v>0.93976064330642428</v>
      </c>
      <c r="Q47" s="61">
        <v>3.734416391507954E-2</v>
      </c>
      <c r="R47" s="61">
        <v>2.2895192778496189E-2</v>
      </c>
      <c r="S47" s="61">
        <v>1</v>
      </c>
      <c r="T47" s="61">
        <v>0.92650658014349041</v>
      </c>
      <c r="U47" s="61">
        <v>4.8718235598506347E-2</v>
      </c>
      <c r="V47" s="61">
        <v>2.4775184258003163E-2</v>
      </c>
      <c r="W47" s="61">
        <v>0.99999999999999989</v>
      </c>
      <c r="X47" s="61">
        <v>0.75756073376301447</v>
      </c>
      <c r="Y47" s="61">
        <v>3.8919186911254337E-2</v>
      </c>
      <c r="Z47" s="61">
        <v>0.2035200793257313</v>
      </c>
      <c r="AA47" s="79">
        <v>1</v>
      </c>
    </row>
    <row r="48" spans="1:27">
      <c r="A48" s="403"/>
      <c r="B48" s="69" t="s">
        <v>45</v>
      </c>
      <c r="C48" s="59">
        <v>4988</v>
      </c>
      <c r="D48" s="59">
        <v>391.00000000000006</v>
      </c>
      <c r="E48" s="59">
        <v>258</v>
      </c>
      <c r="F48" s="115">
        <v>393.00000000000006</v>
      </c>
      <c r="G48" s="59">
        <v>3999.0000000000005</v>
      </c>
      <c r="H48" s="59">
        <v>359</v>
      </c>
      <c r="I48" s="59">
        <v>218.00000000000014</v>
      </c>
      <c r="J48" s="115">
        <v>390</v>
      </c>
      <c r="K48" s="59">
        <v>136</v>
      </c>
      <c r="L48" s="59">
        <v>16</v>
      </c>
      <c r="M48" s="59">
        <v>46</v>
      </c>
      <c r="N48" s="115">
        <v>14</v>
      </c>
      <c r="O48" s="190">
        <v>11208</v>
      </c>
      <c r="P48" s="74">
        <v>0.88486783750221754</v>
      </c>
      <c r="Q48" s="61">
        <v>6.9363136420081614E-2</v>
      </c>
      <c r="R48" s="61">
        <v>4.5769026077700906E-2</v>
      </c>
      <c r="S48" s="61">
        <v>1</v>
      </c>
      <c r="T48" s="61">
        <v>0.87390734265734271</v>
      </c>
      <c r="U48" s="61">
        <v>7.84527972027972E-2</v>
      </c>
      <c r="V48" s="61">
        <v>4.7639860139860171E-2</v>
      </c>
      <c r="W48" s="61">
        <v>1</v>
      </c>
      <c r="X48" s="61">
        <v>0.68686868686868685</v>
      </c>
      <c r="Y48" s="61">
        <v>8.0808080808080815E-2</v>
      </c>
      <c r="Z48" s="61">
        <v>0.23232323232323232</v>
      </c>
      <c r="AA48" s="79">
        <v>1</v>
      </c>
    </row>
    <row r="49" spans="1:27">
      <c r="A49" s="403"/>
      <c r="B49" s="69" t="s">
        <v>46</v>
      </c>
      <c r="C49" s="59">
        <v>5758.9999999999991</v>
      </c>
      <c r="D49" s="59">
        <v>2406</v>
      </c>
      <c r="E49" s="59">
        <v>1845</v>
      </c>
      <c r="F49" s="115">
        <v>1376.0000000000002</v>
      </c>
      <c r="G49" s="59">
        <v>569</v>
      </c>
      <c r="H49" s="59">
        <v>312</v>
      </c>
      <c r="I49" s="59">
        <v>150</v>
      </c>
      <c r="J49" s="115">
        <v>64</v>
      </c>
      <c r="K49" s="59">
        <v>80</v>
      </c>
      <c r="L49" s="59">
        <v>52</v>
      </c>
      <c r="M49" s="59">
        <v>58</v>
      </c>
      <c r="N49" s="115">
        <v>20</v>
      </c>
      <c r="O49" s="190">
        <v>12691</v>
      </c>
      <c r="P49" s="74">
        <v>0.57532467532467524</v>
      </c>
      <c r="Q49" s="61">
        <v>0.24035964035964036</v>
      </c>
      <c r="R49" s="61">
        <v>0.18431568431568432</v>
      </c>
      <c r="S49" s="61">
        <v>1</v>
      </c>
      <c r="T49" s="61">
        <v>0.55189136760426771</v>
      </c>
      <c r="U49" s="61">
        <v>0.30261881668283219</v>
      </c>
      <c r="V49" s="61">
        <v>0.14548981571290009</v>
      </c>
      <c r="W49" s="61">
        <v>1</v>
      </c>
      <c r="X49" s="61">
        <v>0.42105263157894735</v>
      </c>
      <c r="Y49" s="61">
        <v>0.27368421052631581</v>
      </c>
      <c r="Z49" s="61">
        <v>0.30526315789473685</v>
      </c>
      <c r="AA49" s="79">
        <v>1</v>
      </c>
    </row>
    <row r="50" spans="1:27">
      <c r="A50" s="403"/>
      <c r="B50" s="69" t="s">
        <v>140</v>
      </c>
      <c r="C50" s="59">
        <v>6835.0000000000009</v>
      </c>
      <c r="D50" s="59">
        <v>2032</v>
      </c>
      <c r="E50" s="59">
        <v>434.99999999999989</v>
      </c>
      <c r="F50" s="115">
        <v>1006</v>
      </c>
      <c r="G50" s="59">
        <v>1125.9999999999998</v>
      </c>
      <c r="H50" s="59">
        <v>296</v>
      </c>
      <c r="I50" s="59">
        <v>57.999999999999993</v>
      </c>
      <c r="J50" s="115">
        <v>116</v>
      </c>
      <c r="K50" s="59">
        <v>120.00000000000003</v>
      </c>
      <c r="L50" s="59">
        <v>67</v>
      </c>
      <c r="M50" s="59">
        <v>43</v>
      </c>
      <c r="N50" s="115">
        <v>18</v>
      </c>
      <c r="O50" s="190">
        <v>12152</v>
      </c>
      <c r="P50" s="74">
        <v>0.7347882175876157</v>
      </c>
      <c r="Q50" s="61">
        <v>0.21844764566759836</v>
      </c>
      <c r="R50" s="61">
        <v>4.6764136744786057E-2</v>
      </c>
      <c r="S50" s="61">
        <v>1</v>
      </c>
      <c r="T50" s="61">
        <v>0.76081081081081081</v>
      </c>
      <c r="U50" s="61">
        <v>0.20000000000000004</v>
      </c>
      <c r="V50" s="61">
        <v>3.9189189189189191E-2</v>
      </c>
      <c r="W50" s="61">
        <v>1</v>
      </c>
      <c r="X50" s="61">
        <v>0.52173913043478271</v>
      </c>
      <c r="Y50" s="61">
        <v>0.29130434782608694</v>
      </c>
      <c r="Z50" s="61">
        <v>0.18695652173913041</v>
      </c>
      <c r="AA50" s="79">
        <v>1</v>
      </c>
    </row>
    <row r="51" spans="1:27">
      <c r="A51" s="403"/>
      <c r="B51" s="69" t="s">
        <v>48</v>
      </c>
      <c r="C51" s="59">
        <v>12686.999999999995</v>
      </c>
      <c r="D51" s="59">
        <v>7912.9999999999991</v>
      </c>
      <c r="E51" s="59">
        <v>1984.0000000000011</v>
      </c>
      <c r="F51" s="115">
        <v>2820.0000000000005</v>
      </c>
      <c r="G51" s="59">
        <v>1406.0000000000002</v>
      </c>
      <c r="H51" s="59">
        <v>1155.9999999999998</v>
      </c>
      <c r="I51" s="59">
        <v>237.00000000000011</v>
      </c>
      <c r="J51" s="115">
        <v>238.99999999999994</v>
      </c>
      <c r="K51" s="59">
        <v>159.00000000000003</v>
      </c>
      <c r="L51" s="59">
        <v>173.00000000000003</v>
      </c>
      <c r="M51" s="59">
        <v>125.00000000000003</v>
      </c>
      <c r="N51" s="115">
        <v>61.000000000000007</v>
      </c>
      <c r="O51" s="190">
        <v>28959.999999999993</v>
      </c>
      <c r="P51" s="74">
        <v>0.56176939426142392</v>
      </c>
      <c r="Q51" s="61">
        <v>0.35038080056677301</v>
      </c>
      <c r="R51" s="61">
        <v>8.784980517180313E-2</v>
      </c>
      <c r="S51" s="61">
        <v>1</v>
      </c>
      <c r="T51" s="61">
        <v>0.50232225794926766</v>
      </c>
      <c r="U51" s="61">
        <v>0.41300464451589847</v>
      </c>
      <c r="V51" s="61">
        <v>8.4673097534833916E-2</v>
      </c>
      <c r="W51" s="61">
        <v>1</v>
      </c>
      <c r="X51" s="61">
        <v>0.34792122538293213</v>
      </c>
      <c r="Y51" s="61">
        <v>0.37855579868708966</v>
      </c>
      <c r="Z51" s="61">
        <v>0.2735229759299781</v>
      </c>
      <c r="AA51" s="79">
        <v>0.99999999999999989</v>
      </c>
    </row>
    <row r="52" spans="1:27">
      <c r="A52" s="403"/>
      <c r="B52" s="106" t="s">
        <v>168</v>
      </c>
      <c r="C52" s="59">
        <v>14635</v>
      </c>
      <c r="D52" s="59">
        <v>3349.9999999999991</v>
      </c>
      <c r="E52" s="59">
        <v>1234.9999999999998</v>
      </c>
      <c r="F52" s="115">
        <v>4102.9999999999982</v>
      </c>
      <c r="G52" s="59">
        <v>6604.0000000000009</v>
      </c>
      <c r="H52" s="59">
        <v>1423</v>
      </c>
      <c r="I52" s="59">
        <v>402.99999999999989</v>
      </c>
      <c r="J52" s="115">
        <v>1071</v>
      </c>
      <c r="K52" s="59">
        <v>381</v>
      </c>
      <c r="L52" s="59">
        <v>131.99999999999997</v>
      </c>
      <c r="M52" s="59">
        <v>143</v>
      </c>
      <c r="N52" s="115">
        <v>84.999999999999986</v>
      </c>
      <c r="O52" s="190">
        <v>33565</v>
      </c>
      <c r="P52" s="74">
        <v>0.76144640998959412</v>
      </c>
      <c r="Q52" s="61">
        <v>0.1742976066597294</v>
      </c>
      <c r="R52" s="61">
        <v>6.4255983350676366E-2</v>
      </c>
      <c r="S52" s="61">
        <v>0.99999999999999989</v>
      </c>
      <c r="T52" s="61">
        <v>0.7833926453143536</v>
      </c>
      <c r="U52" s="61">
        <v>0.16880189798339265</v>
      </c>
      <c r="V52" s="61">
        <v>4.7805456702253842E-2</v>
      </c>
      <c r="W52" s="61">
        <v>1</v>
      </c>
      <c r="X52" s="61">
        <v>0.58079268292682928</v>
      </c>
      <c r="Y52" s="61">
        <v>0.20121951219512191</v>
      </c>
      <c r="Z52" s="61">
        <v>0.21798780487804878</v>
      </c>
      <c r="AA52" s="79">
        <v>1</v>
      </c>
    </row>
    <row r="53" spans="1:27">
      <c r="A53" s="403"/>
      <c r="B53" s="69" t="s">
        <v>50</v>
      </c>
      <c r="C53" s="59">
        <v>4921</v>
      </c>
      <c r="D53" s="59">
        <v>1705</v>
      </c>
      <c r="E53" s="59">
        <v>202.99999999999997</v>
      </c>
      <c r="F53" s="115">
        <v>604</v>
      </c>
      <c r="G53" s="59">
        <v>870.00000000000011</v>
      </c>
      <c r="H53" s="59">
        <v>253</v>
      </c>
      <c r="I53" s="59">
        <v>48</v>
      </c>
      <c r="J53" s="115">
        <v>118</v>
      </c>
      <c r="K53" s="59">
        <v>103</v>
      </c>
      <c r="L53" s="59">
        <v>39</v>
      </c>
      <c r="M53" s="59">
        <v>35</v>
      </c>
      <c r="N53" s="115">
        <v>27</v>
      </c>
      <c r="O53" s="190">
        <v>8926</v>
      </c>
      <c r="P53" s="74">
        <v>0.72060330941572703</v>
      </c>
      <c r="Q53" s="61">
        <v>0.24967052277053742</v>
      </c>
      <c r="R53" s="61">
        <v>2.9726167813735535E-2</v>
      </c>
      <c r="S53" s="61">
        <v>1</v>
      </c>
      <c r="T53" s="61">
        <v>0.74295473953885582</v>
      </c>
      <c r="U53" s="61">
        <v>0.21605465414175917</v>
      </c>
      <c r="V53" s="61">
        <v>4.0990606319385142E-2</v>
      </c>
      <c r="W53" s="61">
        <v>1.0000000000000002</v>
      </c>
      <c r="X53" s="61">
        <v>0.58192090395480223</v>
      </c>
      <c r="Y53" s="61">
        <v>0.22033898305084745</v>
      </c>
      <c r="Z53" s="61">
        <v>0.19774011299435029</v>
      </c>
      <c r="AA53" s="79">
        <v>1</v>
      </c>
    </row>
    <row r="54" spans="1:27">
      <c r="A54" s="403"/>
      <c r="B54" s="69" t="s">
        <v>53</v>
      </c>
      <c r="C54" s="59">
        <v>7403.0000000000036</v>
      </c>
      <c r="D54" s="59">
        <v>1098.9999999999998</v>
      </c>
      <c r="E54" s="59">
        <v>558.99999999999989</v>
      </c>
      <c r="F54" s="115">
        <v>1491.0000000000002</v>
      </c>
      <c r="G54" s="59">
        <v>1012</v>
      </c>
      <c r="H54" s="59">
        <v>197.00000000000003</v>
      </c>
      <c r="I54" s="59">
        <v>113</v>
      </c>
      <c r="J54" s="115">
        <v>117</v>
      </c>
      <c r="K54" s="59">
        <v>77</v>
      </c>
      <c r="L54" s="59">
        <v>29</v>
      </c>
      <c r="M54" s="59">
        <v>42</v>
      </c>
      <c r="N54" s="115">
        <v>16</v>
      </c>
      <c r="O54" s="190">
        <v>12155.000000000004</v>
      </c>
      <c r="P54" s="74">
        <v>0.81701798918441682</v>
      </c>
      <c r="Q54" s="61">
        <v>0.12128904094470802</v>
      </c>
      <c r="R54" s="61">
        <v>6.1692969870875143E-2</v>
      </c>
      <c r="S54" s="61">
        <v>1</v>
      </c>
      <c r="T54" s="61">
        <v>0.76550680786686842</v>
      </c>
      <c r="U54" s="61">
        <v>0.14901664145234494</v>
      </c>
      <c r="V54" s="61">
        <v>8.5476550680786689E-2</v>
      </c>
      <c r="W54" s="61">
        <v>1</v>
      </c>
      <c r="X54" s="61">
        <v>0.52027027027027029</v>
      </c>
      <c r="Y54" s="61">
        <v>0.19594594594594594</v>
      </c>
      <c r="Z54" s="61">
        <v>0.28378378378378377</v>
      </c>
      <c r="AA54" s="79">
        <v>1</v>
      </c>
    </row>
    <row r="55" spans="1:27">
      <c r="A55" s="404"/>
      <c r="B55" s="197" t="s">
        <v>183</v>
      </c>
      <c r="C55" s="198">
        <f>SUM(C44:C54)</f>
        <v>108235.46</v>
      </c>
      <c r="D55" s="198">
        <f t="shared" ref="D55:O55" si="12">SUM(D44:D54)</f>
        <v>28326.92</v>
      </c>
      <c r="E55" s="198">
        <f t="shared" si="12"/>
        <v>9288.7800000000007</v>
      </c>
      <c r="F55" s="198">
        <f t="shared" si="12"/>
        <v>17578.900000000001</v>
      </c>
      <c r="G55" s="198">
        <f t="shared" si="12"/>
        <v>28807.920000000002</v>
      </c>
      <c r="H55" s="198">
        <f t="shared" si="12"/>
        <v>5810.34</v>
      </c>
      <c r="I55" s="198">
        <f t="shared" si="12"/>
        <v>1869.8600000000001</v>
      </c>
      <c r="J55" s="198">
        <f t="shared" si="12"/>
        <v>3047.16</v>
      </c>
      <c r="K55" s="198">
        <f t="shared" si="12"/>
        <v>2049.48</v>
      </c>
      <c r="L55" s="198">
        <f t="shared" si="12"/>
        <v>728.56000000000006</v>
      </c>
      <c r="M55" s="198">
        <f t="shared" si="12"/>
        <v>828.68000000000006</v>
      </c>
      <c r="N55" s="198">
        <f t="shared" si="12"/>
        <v>350.44</v>
      </c>
      <c r="O55" s="199">
        <f t="shared" si="12"/>
        <v>206922.5</v>
      </c>
      <c r="P55" s="176">
        <f>C55/SUM($C55:$E55)</f>
        <v>0.74209529769938065</v>
      </c>
      <c r="Q55" s="177">
        <f t="shared" ref="Q55:R55" si="13">D55/SUM($C55:$E55)</f>
        <v>0.19421799593503403</v>
      </c>
      <c r="R55" s="177">
        <f t="shared" si="13"/>
        <v>6.3686706365585308E-2</v>
      </c>
      <c r="S55" s="177">
        <f>SUM(P55:R55)</f>
        <v>1</v>
      </c>
      <c r="T55" s="177">
        <f>G55/SUM($G55:$I55)</f>
        <v>0.78951505311865888</v>
      </c>
      <c r="U55" s="177">
        <f t="shared" ref="U55:V55" si="14">H55/SUM($G55:$I55)</f>
        <v>0.15923922635641408</v>
      </c>
      <c r="V55" s="177">
        <f t="shared" si="14"/>
        <v>5.124572052492702E-2</v>
      </c>
      <c r="W55" s="177">
        <f>SUM(T55:V55)</f>
        <v>1</v>
      </c>
      <c r="X55" s="177">
        <f>K55/SUM($K55:$M55)</f>
        <v>0.56823928666489221</v>
      </c>
      <c r="Y55" s="177">
        <f t="shared" ref="Y55:Z55" si="15">L55/SUM($K55:$M55)</f>
        <v>0.20200070978617693</v>
      </c>
      <c r="Z55" s="177">
        <f t="shared" si="15"/>
        <v>0.22976000354893089</v>
      </c>
      <c r="AA55" s="210">
        <f>SUM(X55:Z55)</f>
        <v>1</v>
      </c>
    </row>
    <row r="56" spans="1:27">
      <c r="A56" s="123"/>
      <c r="B56" s="71"/>
      <c r="C56" s="28"/>
      <c r="D56" s="28"/>
      <c r="E56" s="28"/>
      <c r="F56" s="117"/>
      <c r="G56" s="28"/>
      <c r="H56" s="28"/>
      <c r="I56" s="28"/>
      <c r="J56" s="117"/>
      <c r="K56" s="28"/>
      <c r="L56" s="28"/>
      <c r="M56" s="50"/>
      <c r="N56" s="119"/>
      <c r="O56" s="231"/>
      <c r="P56" s="103"/>
      <c r="Q56" s="50"/>
      <c r="R56" s="50"/>
      <c r="S56" s="50"/>
      <c r="T56" s="50"/>
      <c r="U56" s="50"/>
      <c r="V56" s="50"/>
      <c r="W56" s="50"/>
      <c r="X56" s="50"/>
      <c r="Y56" s="50"/>
      <c r="Z56" s="50"/>
      <c r="AA56" s="311"/>
    </row>
    <row r="57" spans="1:27" ht="24">
      <c r="A57" s="125" t="s">
        <v>181</v>
      </c>
      <c r="B57" s="130"/>
      <c r="C57" s="170">
        <v>309494.22000000003</v>
      </c>
      <c r="D57" s="170">
        <v>282185.36000000022</v>
      </c>
      <c r="E57" s="170">
        <v>57209.57</v>
      </c>
      <c r="F57" s="113">
        <v>75302.139999999985</v>
      </c>
      <c r="G57" s="170">
        <v>61489.719999999994</v>
      </c>
      <c r="H57" s="170">
        <v>32524.760000000002</v>
      </c>
      <c r="I57" s="170">
        <v>8589.0099999999984</v>
      </c>
      <c r="J57" s="113">
        <v>9780.76</v>
      </c>
      <c r="K57" s="170">
        <v>5471.3300000000008</v>
      </c>
      <c r="L57" s="170">
        <v>6200.8399999999956</v>
      </c>
      <c r="M57" s="170">
        <v>3626.7100000000005</v>
      </c>
      <c r="N57" s="113">
        <v>1539.02</v>
      </c>
      <c r="O57" s="171">
        <v>853413.44000000018</v>
      </c>
      <c r="P57" s="42">
        <v>0.47696007862051615</v>
      </c>
      <c r="Q57" s="43">
        <v>0.43487452363782025</v>
      </c>
      <c r="R57" s="43">
        <v>8.8165397741663543E-2</v>
      </c>
      <c r="S57" s="172">
        <v>0.99999999999999989</v>
      </c>
      <c r="T57" s="43">
        <v>0.59929462438363446</v>
      </c>
      <c r="U57" s="43">
        <v>0.31699467532732079</v>
      </c>
      <c r="V57" s="43">
        <v>8.3710700289044745E-2</v>
      </c>
      <c r="W57" s="43">
        <v>1</v>
      </c>
      <c r="X57" s="173">
        <v>0.35762944738438379</v>
      </c>
      <c r="Y57" s="43">
        <v>0.40531333012612664</v>
      </c>
      <c r="Z57" s="43">
        <v>0.23705722248948949</v>
      </c>
      <c r="AA57" s="311">
        <v>0.99999999999999989</v>
      </c>
    </row>
    <row r="58" spans="1:27">
      <c r="A58" s="123"/>
      <c r="B58" s="71"/>
      <c r="C58" s="28"/>
      <c r="D58" s="28"/>
      <c r="E58" s="28"/>
      <c r="F58" s="117"/>
      <c r="G58" s="28"/>
      <c r="H58" s="28"/>
      <c r="I58" s="28"/>
      <c r="J58" s="117"/>
      <c r="K58" s="28"/>
      <c r="L58" s="28"/>
      <c r="M58" s="50"/>
      <c r="N58" s="119"/>
      <c r="O58" s="50"/>
      <c r="P58" s="103"/>
      <c r="Q58" s="50"/>
      <c r="R58" s="50"/>
      <c r="S58" s="50"/>
      <c r="T58" s="50"/>
      <c r="U58" s="50"/>
      <c r="V58" s="50"/>
      <c r="W58" s="50"/>
      <c r="X58" s="50"/>
      <c r="Y58" s="50"/>
      <c r="Z58" s="50"/>
      <c r="AA58" s="311"/>
    </row>
    <row r="59" spans="1:27" ht="24">
      <c r="A59" s="154" t="s">
        <v>135</v>
      </c>
      <c r="B59" s="130"/>
      <c r="C59" s="132">
        <v>23395</v>
      </c>
      <c r="D59" s="132">
        <v>2671</v>
      </c>
      <c r="E59" s="132">
        <v>1698</v>
      </c>
      <c r="F59" s="174">
        <v>5890</v>
      </c>
      <c r="G59" s="132">
        <v>53595</v>
      </c>
      <c r="H59" s="132">
        <v>2613</v>
      </c>
      <c r="I59" s="132">
        <v>2928</v>
      </c>
      <c r="J59" s="113">
        <v>4343</v>
      </c>
      <c r="K59" s="132">
        <v>1043</v>
      </c>
      <c r="L59" s="132">
        <v>139</v>
      </c>
      <c r="M59" s="132">
        <v>514</v>
      </c>
      <c r="N59" s="113">
        <v>271</v>
      </c>
      <c r="O59" s="133">
        <v>99100</v>
      </c>
      <c r="P59" s="42">
        <v>0.84263794842241757</v>
      </c>
      <c r="Q59" s="43">
        <v>9.6203717043653658E-2</v>
      </c>
      <c r="R59" s="43">
        <v>6.1158334533928826E-2</v>
      </c>
      <c r="S59" s="172">
        <v>1</v>
      </c>
      <c r="T59" s="43">
        <v>0.90630073051948057</v>
      </c>
      <c r="U59" s="43">
        <v>4.4186282467532464E-2</v>
      </c>
      <c r="V59" s="43">
        <v>4.9512987012987016E-2</v>
      </c>
      <c r="W59" s="43">
        <v>1</v>
      </c>
      <c r="X59" s="173">
        <v>0.61497641509433965</v>
      </c>
      <c r="Y59" s="43">
        <v>8.1957547169811323E-2</v>
      </c>
      <c r="Z59" s="43">
        <v>0.30306603773584906</v>
      </c>
      <c r="AA59" s="311">
        <v>1</v>
      </c>
    </row>
    <row r="60" spans="1:27">
      <c r="A60" s="123"/>
      <c r="B60" s="71"/>
      <c r="C60" s="28"/>
      <c r="D60" s="28"/>
      <c r="E60" s="28"/>
      <c r="F60" s="117"/>
      <c r="G60" s="28"/>
      <c r="H60" s="28"/>
      <c r="I60" s="28"/>
      <c r="J60" s="117"/>
      <c r="K60" s="28"/>
      <c r="L60" s="28"/>
      <c r="M60" s="50"/>
      <c r="N60" s="119"/>
      <c r="O60" s="50"/>
      <c r="P60" s="103"/>
      <c r="Q60" s="50"/>
      <c r="R60" s="50"/>
      <c r="S60" s="50"/>
      <c r="T60" s="50"/>
      <c r="U60" s="50"/>
      <c r="V60" s="50"/>
      <c r="W60" s="50"/>
      <c r="X60" s="50"/>
      <c r="Y60" s="50"/>
      <c r="Z60" s="50"/>
      <c r="AA60" s="311"/>
    </row>
    <row r="61" spans="1:27" ht="24">
      <c r="A61" s="125" t="s">
        <v>138</v>
      </c>
      <c r="B61" s="163"/>
      <c r="C61" s="127">
        <v>708493.78000000061</v>
      </c>
      <c r="D61" s="127">
        <v>66771.640000000145</v>
      </c>
      <c r="E61" s="127">
        <v>60080.430000000117</v>
      </c>
      <c r="F61" s="175">
        <v>180401.85999999923</v>
      </c>
      <c r="G61" s="127">
        <v>380781.27999999997</v>
      </c>
      <c r="H61" s="127">
        <v>31893.240000000063</v>
      </c>
      <c r="I61" s="127">
        <v>29211.990000000103</v>
      </c>
      <c r="J61" s="175">
        <v>45217.239999999838</v>
      </c>
      <c r="K61" s="127">
        <v>15094.670000000035</v>
      </c>
      <c r="L61" s="127">
        <v>1930.1600000000017</v>
      </c>
      <c r="M61" s="127">
        <v>6613.2899999999963</v>
      </c>
      <c r="N61" s="175">
        <v>4542.9800000000005</v>
      </c>
      <c r="O61" s="128">
        <v>1531032.56</v>
      </c>
      <c r="P61" s="176">
        <v>0.84814425067174248</v>
      </c>
      <c r="Q61" s="177">
        <v>7.993292837930549E-2</v>
      </c>
      <c r="R61" s="177">
        <v>7.1922820948951929E-2</v>
      </c>
      <c r="S61" s="177">
        <v>1</v>
      </c>
      <c r="T61" s="177">
        <v>0.86171736720362846</v>
      </c>
      <c r="U61" s="177">
        <v>7.2175183623505626E-2</v>
      </c>
      <c r="V61" s="177">
        <v>6.6107449172865887E-2</v>
      </c>
      <c r="W61" s="177">
        <v>1</v>
      </c>
      <c r="X61" s="177">
        <v>0.63857320294507403</v>
      </c>
      <c r="Y61" s="177">
        <v>8.1654547823600127E-2</v>
      </c>
      <c r="Z61" s="177">
        <v>0.27977224923132576</v>
      </c>
      <c r="AA61" s="210">
        <v>1</v>
      </c>
    </row>
    <row r="62" spans="1:27">
      <c r="A62" s="123"/>
      <c r="B62" s="71"/>
      <c r="C62" s="28"/>
      <c r="D62" s="28"/>
      <c r="E62" s="28"/>
      <c r="F62" s="117"/>
      <c r="G62" s="28"/>
      <c r="H62" s="28"/>
      <c r="I62" s="28"/>
      <c r="J62" s="117"/>
      <c r="K62" s="28"/>
      <c r="L62" s="28"/>
      <c r="M62" s="50"/>
      <c r="N62" s="119"/>
      <c r="O62" s="50"/>
      <c r="P62" s="103"/>
      <c r="Q62" s="50"/>
      <c r="R62" s="50"/>
      <c r="S62" s="50"/>
      <c r="T62" s="50"/>
      <c r="U62" s="50"/>
      <c r="V62" s="50"/>
      <c r="W62" s="50"/>
      <c r="X62" s="50"/>
      <c r="Y62" s="50"/>
      <c r="Z62" s="50"/>
      <c r="AA62" s="311"/>
    </row>
    <row r="63" spans="1:27" ht="48.75" thickBot="1">
      <c r="A63" s="58" t="s">
        <v>136</v>
      </c>
      <c r="B63" s="75"/>
      <c r="C63" s="312">
        <v>1041383.0000000007</v>
      </c>
      <c r="D63" s="313">
        <v>351628.00000000035</v>
      </c>
      <c r="E63" s="313">
        <v>118988.00000000012</v>
      </c>
      <c r="F63" s="314">
        <v>261593.99999999921</v>
      </c>
      <c r="G63" s="312">
        <v>495866</v>
      </c>
      <c r="H63" s="312">
        <v>67031.000000000058</v>
      </c>
      <c r="I63" s="312">
        <v>40729.000000000102</v>
      </c>
      <c r="J63" s="315">
        <v>59340.99999999984</v>
      </c>
      <c r="K63" s="312">
        <v>21609.000000000036</v>
      </c>
      <c r="L63" s="312">
        <v>8269.9999999999964</v>
      </c>
      <c r="M63" s="312">
        <v>10753.999999999996</v>
      </c>
      <c r="N63" s="316">
        <v>6353</v>
      </c>
      <c r="O63" s="317">
        <v>2483546</v>
      </c>
      <c r="P63" s="318">
        <v>0.68874582589009647</v>
      </c>
      <c r="Q63" s="319">
        <v>0.2325583548666369</v>
      </c>
      <c r="R63" s="319">
        <v>7.8695819243266726E-2</v>
      </c>
      <c r="S63" s="320">
        <v>1</v>
      </c>
      <c r="T63" s="319">
        <v>0.82147886273951076</v>
      </c>
      <c r="U63" s="319">
        <v>0.11104723785920428</v>
      </c>
      <c r="V63" s="319">
        <v>6.7473899401285051E-2</v>
      </c>
      <c r="W63" s="319">
        <v>1.0000000000000002</v>
      </c>
      <c r="X63" s="321">
        <v>0.53180912066546948</v>
      </c>
      <c r="Y63" s="319">
        <v>0.20352915118253612</v>
      </c>
      <c r="Z63" s="319">
        <v>0.2646617281519944</v>
      </c>
      <c r="AA63" s="322">
        <v>1</v>
      </c>
    </row>
    <row r="65" spans="2:15">
      <c r="O65" s="120"/>
    </row>
    <row r="66" spans="2:15">
      <c r="B66" s="104"/>
      <c r="C66" s="120"/>
      <c r="D66" s="120"/>
      <c r="E66" s="120"/>
      <c r="F66" s="124"/>
      <c r="G66" s="120"/>
      <c r="H66" s="120"/>
      <c r="I66" s="120"/>
      <c r="J66" s="124"/>
      <c r="K66" s="120"/>
      <c r="L66" s="120"/>
      <c r="M66" s="120"/>
      <c r="N66" s="124"/>
      <c r="O66" s="120"/>
    </row>
  </sheetData>
  <sortState ref="B19:AA24">
    <sortCondition ref="B19:B24"/>
  </sortState>
  <mergeCells count="14">
    <mergeCell ref="A12:A18"/>
    <mergeCell ref="A20:A26"/>
    <mergeCell ref="A44:A55"/>
    <mergeCell ref="P10:S10"/>
    <mergeCell ref="T10:W10"/>
    <mergeCell ref="C10:F10"/>
    <mergeCell ref="G10:J10"/>
    <mergeCell ref="K10:N10"/>
    <mergeCell ref="X10:AA10"/>
    <mergeCell ref="C9:O9"/>
    <mergeCell ref="P9:AA9"/>
    <mergeCell ref="O10:O11"/>
    <mergeCell ref="A9:A11"/>
    <mergeCell ref="B9:B1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sheetPr codeName="Sheet7"/>
  <dimension ref="A6:DN66"/>
  <sheetViews>
    <sheetView workbookViewId="0">
      <pane xSplit="2" ySplit="11" topLeftCell="C12" activePane="bottomRight" state="frozen"/>
      <selection pane="topRight" activeCell="C1" sqref="C1"/>
      <selection pane="bottomLeft" activeCell="A12" sqref="A12"/>
      <selection pane="bottomRight"/>
    </sheetView>
  </sheetViews>
  <sheetFormatPr defaultRowHeight="12.75"/>
  <cols>
    <col min="1" max="1" width="18" style="16" customWidth="1"/>
    <col min="2" max="2" width="40" style="16" customWidth="1"/>
    <col min="3" max="3" width="8.28515625" style="16" customWidth="1"/>
    <col min="4" max="4" width="7.85546875" style="16" customWidth="1"/>
    <col min="5" max="5" width="9.85546875" style="16" customWidth="1"/>
    <col min="6" max="7" width="9.140625" style="16"/>
    <col min="8" max="8" width="8.140625" style="16" customWidth="1"/>
    <col min="9" max="10" width="9.140625" style="16"/>
    <col min="11" max="11" width="13.7109375" style="16" customWidth="1"/>
    <col min="12" max="12" width="9.140625" style="16"/>
    <col min="13" max="13" width="10.5703125" style="16" customWidth="1"/>
    <col min="14" max="14" width="9.140625" style="16"/>
    <col min="15" max="15" width="8.5703125" style="16" customWidth="1"/>
    <col min="16" max="17" width="8.28515625" style="16" customWidth="1"/>
    <col min="18" max="18" width="7.5703125" style="16" customWidth="1"/>
    <col min="19" max="19" width="10.85546875" style="16" customWidth="1"/>
    <col min="20" max="20" width="7.28515625" style="16" customWidth="1"/>
    <col min="21" max="21" width="8.42578125" style="16" customWidth="1"/>
    <col min="22" max="23" width="9.140625" style="16"/>
    <col min="24" max="24" width="7.140625" style="16" customWidth="1"/>
    <col min="25" max="25" width="8.7109375" style="16" customWidth="1"/>
    <col min="26" max="26" width="11" style="16" customWidth="1"/>
    <col min="27" max="31" width="9.140625" style="16"/>
    <col min="32" max="32" width="7.42578125" style="16" customWidth="1"/>
    <col min="33" max="33" width="9.5703125" style="16" customWidth="1"/>
    <col min="34" max="36" width="9.140625" style="16"/>
    <col min="37" max="37" width="10.42578125" style="16" customWidth="1"/>
    <col min="38" max="38" width="7.7109375" style="16" customWidth="1"/>
    <col min="39" max="39" width="8.28515625" style="16" customWidth="1"/>
    <col min="40" max="43" width="9.140625" style="16"/>
    <col min="44" max="44" width="11.5703125" style="16" customWidth="1"/>
    <col min="45" max="45" width="10.28515625" style="16" customWidth="1"/>
    <col min="46" max="47" width="9.140625" style="16"/>
    <col min="48" max="48" width="9.85546875" style="16" customWidth="1"/>
    <col min="49" max="52" width="9.140625" style="16"/>
    <col min="53" max="53" width="10.7109375" style="16" customWidth="1"/>
    <col min="54" max="54" width="12.28515625" style="16" customWidth="1"/>
    <col min="55" max="55" width="9.140625" style="16"/>
    <col min="56" max="56" width="10.7109375" style="16" customWidth="1"/>
    <col min="57" max="58" width="9.140625" style="16"/>
    <col min="59" max="59" width="13.5703125" style="16" customWidth="1"/>
    <col min="60" max="60" width="11.7109375" style="16" customWidth="1"/>
    <col min="61" max="61" width="7.7109375" style="16" customWidth="1"/>
    <col min="62" max="62" width="7.42578125" style="16" customWidth="1"/>
    <col min="63" max="63" width="9.85546875" style="16" customWidth="1"/>
    <col min="64" max="68" width="9.140625" style="16"/>
    <col min="69" max="69" width="12.85546875" style="16" customWidth="1"/>
    <col min="70" max="70" width="9.140625" style="16"/>
    <col min="71" max="71" width="10.7109375" style="16" customWidth="1"/>
    <col min="72" max="76" width="9.140625" style="16"/>
    <col min="77" max="77" width="11.28515625" style="16" customWidth="1"/>
    <col min="78" max="83" width="9.140625" style="16"/>
    <col min="84" max="84" width="11.85546875" style="16" customWidth="1"/>
    <col min="85" max="90" width="9.140625" style="16"/>
    <col min="91" max="91" width="10" style="16" customWidth="1"/>
    <col min="92" max="94" width="9.140625" style="16"/>
    <col min="95" max="95" width="10.42578125" style="16" customWidth="1"/>
    <col min="96" max="101" width="9.140625" style="16"/>
    <col min="102" max="102" width="11.28515625" style="16" customWidth="1"/>
    <col min="103" max="103" width="10.42578125" style="16" customWidth="1"/>
    <col min="104" max="105" width="9.140625" style="16"/>
    <col min="106" max="106" width="10.28515625" style="16" customWidth="1"/>
    <col min="107" max="110" width="9.140625" style="16"/>
    <col min="111" max="111" width="10.42578125" style="16" customWidth="1"/>
    <col min="112" max="112" width="12.140625" style="16" customWidth="1"/>
    <col min="113" max="113" width="9.140625" style="16"/>
    <col min="114" max="114" width="10.7109375" style="16" customWidth="1"/>
    <col min="115" max="116" width="9.140625" style="16"/>
    <col min="117" max="117" width="12.5703125" style="16" customWidth="1"/>
    <col min="118" max="118" width="11.140625" style="16" customWidth="1"/>
    <col min="119" max="16384" width="9.140625" style="16"/>
  </cols>
  <sheetData>
    <row r="6" spans="1:118" ht="15.75">
      <c r="A6" s="15" t="s">
        <v>174</v>
      </c>
    </row>
    <row r="7" spans="1:118" ht="15.75">
      <c r="A7" s="15" t="s">
        <v>175</v>
      </c>
    </row>
    <row r="8" spans="1:118" ht="16.5" thickBot="1">
      <c r="A8" s="15"/>
    </row>
    <row r="9" spans="1:118">
      <c r="A9" s="370" t="s">
        <v>133</v>
      </c>
      <c r="B9" s="423" t="s">
        <v>131</v>
      </c>
      <c r="C9" s="375" t="s">
        <v>128</v>
      </c>
      <c r="D9" s="375"/>
      <c r="E9" s="375"/>
      <c r="F9" s="375"/>
      <c r="G9" s="375"/>
      <c r="H9" s="375"/>
      <c r="I9" s="375"/>
      <c r="J9" s="375"/>
      <c r="K9" s="375"/>
      <c r="L9" s="375"/>
      <c r="M9" s="375"/>
      <c r="N9" s="375"/>
      <c r="O9" s="375"/>
      <c r="P9" s="375"/>
      <c r="Q9" s="375"/>
      <c r="R9" s="375"/>
      <c r="S9" s="375"/>
      <c r="T9" s="375"/>
      <c r="U9" s="375"/>
      <c r="V9" s="375"/>
      <c r="W9" s="375"/>
      <c r="X9" s="375"/>
      <c r="Y9" s="375"/>
      <c r="Z9" s="375"/>
      <c r="AA9" s="375"/>
      <c r="AB9" s="375"/>
      <c r="AC9" s="375"/>
      <c r="AD9" s="375"/>
      <c r="AE9" s="375"/>
      <c r="AF9" s="375"/>
      <c r="AG9" s="375"/>
      <c r="AH9" s="375"/>
      <c r="AI9" s="375"/>
      <c r="AJ9" s="375"/>
      <c r="AK9" s="375"/>
      <c r="AL9" s="375"/>
      <c r="AM9" s="375"/>
      <c r="AN9" s="375"/>
      <c r="AO9" s="375"/>
      <c r="AP9" s="375"/>
      <c r="AQ9" s="375"/>
      <c r="AR9" s="375"/>
      <c r="AS9" s="375"/>
      <c r="AT9" s="375"/>
      <c r="AU9" s="375"/>
      <c r="AV9" s="375"/>
      <c r="AW9" s="375"/>
      <c r="AX9" s="375"/>
      <c r="AY9" s="375"/>
      <c r="AZ9" s="375"/>
      <c r="BA9" s="375"/>
      <c r="BB9" s="375"/>
      <c r="BC9" s="375"/>
      <c r="BD9" s="375"/>
      <c r="BE9" s="375"/>
      <c r="BF9" s="375"/>
      <c r="BG9" s="375"/>
      <c r="BH9" s="376"/>
      <c r="BI9" s="383" t="s">
        <v>134</v>
      </c>
      <c r="BJ9" s="375"/>
      <c r="BK9" s="375"/>
      <c r="BL9" s="375"/>
      <c r="BM9" s="375"/>
      <c r="BN9" s="375"/>
      <c r="BO9" s="375"/>
      <c r="BP9" s="375"/>
      <c r="BQ9" s="375"/>
      <c r="BR9" s="375"/>
      <c r="BS9" s="375"/>
      <c r="BT9" s="375"/>
      <c r="BU9" s="375"/>
      <c r="BV9" s="375"/>
      <c r="BW9" s="375"/>
      <c r="BX9" s="375"/>
      <c r="BY9" s="375"/>
      <c r="BZ9" s="375"/>
      <c r="CA9" s="375"/>
      <c r="CB9" s="375"/>
      <c r="CC9" s="375"/>
      <c r="CD9" s="375"/>
      <c r="CE9" s="375"/>
      <c r="CF9" s="375"/>
      <c r="CG9" s="375"/>
      <c r="CH9" s="375"/>
      <c r="CI9" s="375"/>
      <c r="CJ9" s="375"/>
      <c r="CK9" s="375"/>
      <c r="CL9" s="375"/>
      <c r="CM9" s="375"/>
      <c r="CN9" s="375"/>
      <c r="CO9" s="375"/>
      <c r="CP9" s="375"/>
      <c r="CQ9" s="375"/>
      <c r="CR9" s="375"/>
      <c r="CS9" s="375"/>
      <c r="CT9" s="375"/>
      <c r="CU9" s="375"/>
      <c r="CV9" s="375"/>
      <c r="CW9" s="375"/>
      <c r="CX9" s="375"/>
      <c r="CY9" s="375"/>
      <c r="CZ9" s="375"/>
      <c r="DA9" s="375"/>
      <c r="DB9" s="375"/>
      <c r="DC9" s="375"/>
      <c r="DD9" s="375"/>
      <c r="DE9" s="375"/>
      <c r="DF9" s="375"/>
      <c r="DG9" s="375"/>
      <c r="DH9" s="375"/>
      <c r="DI9" s="375"/>
      <c r="DJ9" s="375"/>
      <c r="DK9" s="375"/>
      <c r="DL9" s="375"/>
      <c r="DM9" s="375"/>
      <c r="DN9" s="384"/>
    </row>
    <row r="10" spans="1:118">
      <c r="A10" s="409"/>
      <c r="B10" s="449"/>
      <c r="C10" s="446" t="s">
        <v>85</v>
      </c>
      <c r="D10" s="447"/>
      <c r="E10" s="447"/>
      <c r="F10" s="447"/>
      <c r="G10" s="447"/>
      <c r="H10" s="447"/>
      <c r="I10" s="447"/>
      <c r="J10" s="447"/>
      <c r="K10" s="447"/>
      <c r="L10" s="447"/>
      <c r="M10" s="447"/>
      <c r="N10" s="447"/>
      <c r="O10" s="447"/>
      <c r="P10" s="447"/>
      <c r="Q10" s="447"/>
      <c r="R10" s="447"/>
      <c r="S10" s="447"/>
      <c r="T10" s="447"/>
      <c r="U10" s="447"/>
      <c r="V10" s="447"/>
      <c r="W10" s="447"/>
      <c r="X10" s="447"/>
      <c r="Y10" s="447"/>
      <c r="Z10" s="447"/>
      <c r="AA10" s="447"/>
      <c r="AB10" s="447"/>
      <c r="AC10" s="447"/>
      <c r="AD10" s="447"/>
      <c r="AE10" s="447"/>
      <c r="AF10" s="447"/>
      <c r="AG10" s="447"/>
      <c r="AH10" s="447"/>
      <c r="AI10" s="447"/>
      <c r="AJ10" s="447"/>
      <c r="AK10" s="447"/>
      <c r="AL10" s="447"/>
      <c r="AM10" s="447"/>
      <c r="AN10" s="447"/>
      <c r="AO10" s="447"/>
      <c r="AP10" s="447"/>
      <c r="AQ10" s="447"/>
      <c r="AR10" s="447"/>
      <c r="AS10" s="447"/>
      <c r="AT10" s="447"/>
      <c r="AU10" s="447"/>
      <c r="AV10" s="447"/>
      <c r="AW10" s="447"/>
      <c r="AX10" s="447"/>
      <c r="AY10" s="447"/>
      <c r="AZ10" s="447"/>
      <c r="BA10" s="447"/>
      <c r="BB10" s="447"/>
      <c r="BC10" s="447"/>
      <c r="BD10" s="447"/>
      <c r="BE10" s="447"/>
      <c r="BF10" s="448"/>
      <c r="BG10" s="444" t="s">
        <v>129</v>
      </c>
      <c r="BH10" s="430" t="s">
        <v>177</v>
      </c>
      <c r="BI10" s="396" t="s">
        <v>85</v>
      </c>
      <c r="BJ10" s="397"/>
      <c r="BK10" s="397"/>
      <c r="BL10" s="397"/>
      <c r="BM10" s="397"/>
      <c r="BN10" s="397"/>
      <c r="BO10" s="397"/>
      <c r="BP10" s="397"/>
      <c r="BQ10" s="397"/>
      <c r="BR10" s="397"/>
      <c r="BS10" s="397"/>
      <c r="BT10" s="397"/>
      <c r="BU10" s="397"/>
      <c r="BV10" s="397"/>
      <c r="BW10" s="397"/>
      <c r="BX10" s="397"/>
      <c r="BY10" s="397"/>
      <c r="BZ10" s="397"/>
      <c r="CA10" s="397"/>
      <c r="CB10" s="397"/>
      <c r="CC10" s="397"/>
      <c r="CD10" s="397"/>
      <c r="CE10" s="397"/>
      <c r="CF10" s="397"/>
      <c r="CG10" s="397"/>
      <c r="CH10" s="397"/>
      <c r="CI10" s="397"/>
      <c r="CJ10" s="397"/>
      <c r="CK10" s="397"/>
      <c r="CL10" s="397"/>
      <c r="CM10" s="397"/>
      <c r="CN10" s="397"/>
      <c r="CO10" s="397"/>
      <c r="CP10" s="397"/>
      <c r="CQ10" s="397"/>
      <c r="CR10" s="397"/>
      <c r="CS10" s="397"/>
      <c r="CT10" s="397"/>
      <c r="CU10" s="397"/>
      <c r="CV10" s="397"/>
      <c r="CW10" s="397"/>
      <c r="CX10" s="397"/>
      <c r="CY10" s="397"/>
      <c r="CZ10" s="397"/>
      <c r="DA10" s="397"/>
      <c r="DB10" s="397"/>
      <c r="DC10" s="397"/>
      <c r="DD10" s="397"/>
      <c r="DE10" s="397"/>
      <c r="DF10" s="397"/>
      <c r="DG10" s="397"/>
      <c r="DH10" s="397"/>
      <c r="DI10" s="397"/>
      <c r="DJ10" s="397"/>
      <c r="DK10" s="397"/>
      <c r="DL10" s="397"/>
      <c r="DM10" s="426" t="s">
        <v>129</v>
      </c>
      <c r="DN10" s="428" t="s">
        <v>177</v>
      </c>
    </row>
    <row r="11" spans="1:118" ht="24.75" thickBot="1">
      <c r="A11" s="371"/>
      <c r="B11" s="424"/>
      <c r="C11" s="56" t="s">
        <v>86</v>
      </c>
      <c r="D11" s="56" t="s">
        <v>87</v>
      </c>
      <c r="E11" s="56" t="s">
        <v>23</v>
      </c>
      <c r="F11" s="56" t="s">
        <v>25</v>
      </c>
      <c r="G11" s="56" t="s">
        <v>88</v>
      </c>
      <c r="H11" s="56" t="s">
        <v>89</v>
      </c>
      <c r="I11" s="56" t="s">
        <v>28</v>
      </c>
      <c r="J11" s="56" t="s">
        <v>90</v>
      </c>
      <c r="K11" s="56" t="s">
        <v>29</v>
      </c>
      <c r="L11" s="56" t="s">
        <v>91</v>
      </c>
      <c r="M11" s="56" t="s">
        <v>92</v>
      </c>
      <c r="N11" s="56" t="s">
        <v>93</v>
      </c>
      <c r="O11" s="56" t="s">
        <v>94</v>
      </c>
      <c r="P11" s="56" t="s">
        <v>95</v>
      </c>
      <c r="Q11" s="56" t="s">
        <v>35</v>
      </c>
      <c r="R11" s="56" t="s">
        <v>96</v>
      </c>
      <c r="S11" s="56" t="s">
        <v>97</v>
      </c>
      <c r="T11" s="56" t="s">
        <v>98</v>
      </c>
      <c r="U11" s="56" t="s">
        <v>36</v>
      </c>
      <c r="V11" s="56" t="s">
        <v>99</v>
      </c>
      <c r="W11" s="56" t="s">
        <v>37</v>
      </c>
      <c r="X11" s="56" t="s">
        <v>100</v>
      </c>
      <c r="Y11" s="56" t="s">
        <v>38</v>
      </c>
      <c r="Z11" s="56" t="s">
        <v>101</v>
      </c>
      <c r="AA11" s="56" t="s">
        <v>102</v>
      </c>
      <c r="AB11" s="56" t="s">
        <v>103</v>
      </c>
      <c r="AC11" s="56" t="s">
        <v>104</v>
      </c>
      <c r="AD11" s="56" t="s">
        <v>39</v>
      </c>
      <c r="AE11" s="56" t="s">
        <v>105</v>
      </c>
      <c r="AF11" s="56" t="s">
        <v>106</v>
      </c>
      <c r="AG11" s="56" t="s">
        <v>107</v>
      </c>
      <c r="AH11" s="56" t="s">
        <v>108</v>
      </c>
      <c r="AI11" s="56" t="s">
        <v>41</v>
      </c>
      <c r="AJ11" s="56" t="s">
        <v>42</v>
      </c>
      <c r="AK11" s="56" t="s">
        <v>43</v>
      </c>
      <c r="AL11" s="56" t="s">
        <v>44</v>
      </c>
      <c r="AM11" s="56" t="s">
        <v>109</v>
      </c>
      <c r="AN11" s="56" t="s">
        <v>110</v>
      </c>
      <c r="AO11" s="56" t="s">
        <v>111</v>
      </c>
      <c r="AP11" s="56" t="s">
        <v>112</v>
      </c>
      <c r="AQ11" s="56" t="s">
        <v>113</v>
      </c>
      <c r="AR11" s="56" t="s">
        <v>114</v>
      </c>
      <c r="AS11" s="56" t="s">
        <v>115</v>
      </c>
      <c r="AT11" s="56" t="s">
        <v>116</v>
      </c>
      <c r="AU11" s="56" t="s">
        <v>117</v>
      </c>
      <c r="AV11" s="56" t="s">
        <v>118</v>
      </c>
      <c r="AW11" s="56" t="s">
        <v>119</v>
      </c>
      <c r="AX11" s="56" t="s">
        <v>120</v>
      </c>
      <c r="AY11" s="56" t="s">
        <v>121</v>
      </c>
      <c r="AZ11" s="56" t="s">
        <v>122</v>
      </c>
      <c r="BA11" s="56" t="s">
        <v>123</v>
      </c>
      <c r="BB11" s="56" t="s">
        <v>124</v>
      </c>
      <c r="BC11" s="56" t="s">
        <v>125</v>
      </c>
      <c r="BD11" s="56" t="s">
        <v>54</v>
      </c>
      <c r="BE11" s="56" t="s">
        <v>126</v>
      </c>
      <c r="BF11" s="57" t="s">
        <v>55</v>
      </c>
      <c r="BG11" s="445"/>
      <c r="BH11" s="431"/>
      <c r="BI11" s="34" t="s">
        <v>86</v>
      </c>
      <c r="BJ11" s="35" t="s">
        <v>87</v>
      </c>
      <c r="BK11" s="35" t="s">
        <v>23</v>
      </c>
      <c r="BL11" s="35" t="s">
        <v>25</v>
      </c>
      <c r="BM11" s="35" t="s">
        <v>88</v>
      </c>
      <c r="BN11" s="35" t="s">
        <v>89</v>
      </c>
      <c r="BO11" s="35" t="s">
        <v>28</v>
      </c>
      <c r="BP11" s="35" t="s">
        <v>90</v>
      </c>
      <c r="BQ11" s="35" t="s">
        <v>29</v>
      </c>
      <c r="BR11" s="35" t="s">
        <v>91</v>
      </c>
      <c r="BS11" s="35" t="s">
        <v>92</v>
      </c>
      <c r="BT11" s="35" t="s">
        <v>93</v>
      </c>
      <c r="BU11" s="35" t="s">
        <v>94</v>
      </c>
      <c r="BV11" s="35" t="s">
        <v>95</v>
      </c>
      <c r="BW11" s="35" t="s">
        <v>35</v>
      </c>
      <c r="BX11" s="35" t="s">
        <v>96</v>
      </c>
      <c r="BY11" s="35" t="s">
        <v>97</v>
      </c>
      <c r="BZ11" s="35" t="s">
        <v>98</v>
      </c>
      <c r="CA11" s="35" t="s">
        <v>36</v>
      </c>
      <c r="CB11" s="35" t="s">
        <v>99</v>
      </c>
      <c r="CC11" s="35" t="s">
        <v>37</v>
      </c>
      <c r="CD11" s="35" t="s">
        <v>100</v>
      </c>
      <c r="CE11" s="35" t="s">
        <v>38</v>
      </c>
      <c r="CF11" s="35" t="s">
        <v>101</v>
      </c>
      <c r="CG11" s="35" t="s">
        <v>102</v>
      </c>
      <c r="CH11" s="35" t="s">
        <v>103</v>
      </c>
      <c r="CI11" s="35" t="s">
        <v>104</v>
      </c>
      <c r="CJ11" s="35" t="s">
        <v>39</v>
      </c>
      <c r="CK11" s="35" t="s">
        <v>105</v>
      </c>
      <c r="CL11" s="35" t="s">
        <v>106</v>
      </c>
      <c r="CM11" s="35" t="s">
        <v>107</v>
      </c>
      <c r="CN11" s="35" t="s">
        <v>108</v>
      </c>
      <c r="CO11" s="35" t="s">
        <v>41</v>
      </c>
      <c r="CP11" s="35" t="s">
        <v>42</v>
      </c>
      <c r="CQ11" s="35" t="s">
        <v>43</v>
      </c>
      <c r="CR11" s="35" t="s">
        <v>44</v>
      </c>
      <c r="CS11" s="35" t="s">
        <v>109</v>
      </c>
      <c r="CT11" s="35" t="s">
        <v>110</v>
      </c>
      <c r="CU11" s="35" t="s">
        <v>111</v>
      </c>
      <c r="CV11" s="35" t="s">
        <v>112</v>
      </c>
      <c r="CW11" s="35" t="s">
        <v>113</v>
      </c>
      <c r="CX11" s="35" t="s">
        <v>114</v>
      </c>
      <c r="CY11" s="35" t="s">
        <v>115</v>
      </c>
      <c r="CZ11" s="35" t="s">
        <v>116</v>
      </c>
      <c r="DA11" s="35" t="s">
        <v>117</v>
      </c>
      <c r="DB11" s="35" t="s">
        <v>118</v>
      </c>
      <c r="DC11" s="35" t="s">
        <v>119</v>
      </c>
      <c r="DD11" s="35" t="s">
        <v>120</v>
      </c>
      <c r="DE11" s="35" t="s">
        <v>121</v>
      </c>
      <c r="DF11" s="35" t="s">
        <v>122</v>
      </c>
      <c r="DG11" s="35" t="s">
        <v>123</v>
      </c>
      <c r="DH11" s="35" t="s">
        <v>124</v>
      </c>
      <c r="DI11" s="35" t="s">
        <v>125</v>
      </c>
      <c r="DJ11" s="35" t="s">
        <v>54</v>
      </c>
      <c r="DK11" s="35" t="s">
        <v>126</v>
      </c>
      <c r="DL11" s="35" t="s">
        <v>55</v>
      </c>
      <c r="DM11" s="427"/>
      <c r="DN11" s="429"/>
    </row>
    <row r="12" spans="1:118">
      <c r="A12" s="432" t="s">
        <v>56</v>
      </c>
      <c r="B12" s="68" t="s">
        <v>32</v>
      </c>
      <c r="C12" s="72">
        <v>436.7799999999998</v>
      </c>
      <c r="D12" s="72">
        <v>254.5</v>
      </c>
      <c r="E12" s="72">
        <v>438.28000000000009</v>
      </c>
      <c r="F12" s="72">
        <v>509.88999999999993</v>
      </c>
      <c r="G12" s="72">
        <v>150.00000000000003</v>
      </c>
      <c r="H12" s="72">
        <v>361</v>
      </c>
      <c r="I12" s="72">
        <v>236.20999999999998</v>
      </c>
      <c r="J12" s="72">
        <v>72.609999999999985</v>
      </c>
      <c r="K12" s="72">
        <v>272.47999999999996</v>
      </c>
      <c r="L12" s="72">
        <v>509.61999999999983</v>
      </c>
      <c r="M12" s="72">
        <v>752.71000000000038</v>
      </c>
      <c r="N12" s="72">
        <v>9</v>
      </c>
      <c r="O12" s="72">
        <v>0</v>
      </c>
      <c r="P12" s="72">
        <v>302.77999999999997</v>
      </c>
      <c r="Q12" s="72">
        <v>237.79000000000008</v>
      </c>
      <c r="R12" s="72">
        <v>0.03</v>
      </c>
      <c r="S12" s="72">
        <v>41.720000000000006</v>
      </c>
      <c r="T12" s="72">
        <v>227.91</v>
      </c>
      <c r="U12" s="72">
        <v>474.53999999999996</v>
      </c>
      <c r="V12" s="72">
        <v>84.40000000000002</v>
      </c>
      <c r="W12" s="72">
        <v>450.79</v>
      </c>
      <c r="X12" s="72">
        <v>6</v>
      </c>
      <c r="Y12" s="72">
        <v>358.73999999999984</v>
      </c>
      <c r="Z12" s="72">
        <v>466.68000000000006</v>
      </c>
      <c r="AA12" s="72">
        <v>24.64</v>
      </c>
      <c r="AB12" s="72">
        <v>224.68000000000006</v>
      </c>
      <c r="AC12" s="72">
        <v>784</v>
      </c>
      <c r="AD12" s="72">
        <v>316.30999999999989</v>
      </c>
      <c r="AE12" s="72">
        <v>0</v>
      </c>
      <c r="AF12" s="72">
        <v>272.00000000000011</v>
      </c>
      <c r="AG12" s="72">
        <v>1354.1000000000008</v>
      </c>
      <c r="AH12" s="72">
        <v>227</v>
      </c>
      <c r="AI12" s="72">
        <v>25.36</v>
      </c>
      <c r="AJ12" s="72">
        <v>641.39999999999986</v>
      </c>
      <c r="AK12" s="72">
        <v>494.76000000000016</v>
      </c>
      <c r="AL12" s="72">
        <v>191.48000000000002</v>
      </c>
      <c r="AM12" s="72">
        <v>170.00000000000003</v>
      </c>
      <c r="AN12" s="72">
        <v>6.9700000000000006</v>
      </c>
      <c r="AO12" s="72">
        <v>1898.0000000000016</v>
      </c>
      <c r="AP12" s="72">
        <v>696.23000000000036</v>
      </c>
      <c r="AQ12" s="72">
        <v>478.98999999999995</v>
      </c>
      <c r="AR12" s="72">
        <v>17</v>
      </c>
      <c r="AS12" s="72">
        <v>20</v>
      </c>
      <c r="AT12" s="72">
        <v>0</v>
      </c>
      <c r="AU12" s="72">
        <v>165.14000000000001</v>
      </c>
      <c r="AV12" s="72">
        <v>903.71000000000038</v>
      </c>
      <c r="AW12" s="72">
        <v>5599.6000000000013</v>
      </c>
      <c r="AX12" s="72">
        <v>267.72999999999996</v>
      </c>
      <c r="AY12" s="72">
        <v>544</v>
      </c>
      <c r="AZ12" s="72">
        <v>1550.9999999999995</v>
      </c>
      <c r="BA12" s="72">
        <v>459.67999999999989</v>
      </c>
      <c r="BB12" s="72">
        <v>39.000000000000014</v>
      </c>
      <c r="BC12" s="72">
        <v>31.25</v>
      </c>
      <c r="BD12" s="72">
        <v>165.00000000000003</v>
      </c>
      <c r="BE12" s="72">
        <v>1310.3</v>
      </c>
      <c r="BF12" s="72">
        <v>79.209999999999994</v>
      </c>
      <c r="BG12" s="72">
        <v>278</v>
      </c>
      <c r="BH12" s="189">
        <v>25891</v>
      </c>
      <c r="BI12" s="193">
        <v>1.686995481055192E-2</v>
      </c>
      <c r="BJ12" s="66">
        <v>9.8296705418871415E-3</v>
      </c>
      <c r="BK12" s="66">
        <v>1.6927890000386237E-2</v>
      </c>
      <c r="BL12" s="66">
        <v>1.969371596307597E-2</v>
      </c>
      <c r="BM12" s="66">
        <v>5.7935189834305368E-3</v>
      </c>
      <c r="BN12" s="66">
        <v>1.3943069020122822E-2</v>
      </c>
      <c r="BO12" s="66">
        <v>9.1232474605075116E-3</v>
      </c>
      <c r="BP12" s="66">
        <v>2.8044494225792742E-3</v>
      </c>
      <c r="BQ12" s="66">
        <v>1.0524120350701015E-2</v>
      </c>
      <c r="BR12" s="66">
        <v>1.9683287628905789E-2</v>
      </c>
      <c r="BS12" s="66">
        <v>2.9072264493453338E-2</v>
      </c>
      <c r="BT12" s="66">
        <v>3.4761113900583213E-4</v>
      </c>
      <c r="BU12" s="66">
        <v>0</v>
      </c>
      <c r="BV12" s="66">
        <v>1.1694411185353982E-2</v>
      </c>
      <c r="BW12" s="66">
        <v>9.1842725271329834E-3</v>
      </c>
      <c r="BX12" s="66">
        <v>1.1587037966861071E-6</v>
      </c>
      <c r="BY12" s="66">
        <v>1.6113707465914798E-3</v>
      </c>
      <c r="BZ12" s="66">
        <v>8.802672743424356E-3</v>
      </c>
      <c r="CA12" s="66">
        <v>1.8328376655980843E-2</v>
      </c>
      <c r="CB12" s="66">
        <v>3.2598200146769156E-3</v>
      </c>
      <c r="CC12" s="66">
        <v>1.7411069483604342E-2</v>
      </c>
      <c r="CD12" s="66">
        <v>2.3174075933722144E-4</v>
      </c>
      <c r="CE12" s="66">
        <v>1.3855780000772464E-2</v>
      </c>
      <c r="CF12" s="66">
        <v>1.8024796261249084E-2</v>
      </c>
      <c r="CG12" s="66">
        <v>9.5168205167818932E-4</v>
      </c>
      <c r="CH12" s="66">
        <v>8.677918967981155E-3</v>
      </c>
      <c r="CI12" s="66">
        <v>3.0280792553396933E-2</v>
      </c>
      <c r="CJ12" s="66">
        <v>1.2216986597659414E-2</v>
      </c>
      <c r="CK12" s="66">
        <v>0</v>
      </c>
      <c r="CL12" s="66">
        <v>1.0505581089954042E-2</v>
      </c>
      <c r="CM12" s="66">
        <v>5.2300027036421955E-2</v>
      </c>
      <c r="CN12" s="66">
        <v>8.7675253949248775E-3</v>
      </c>
      <c r="CO12" s="66">
        <v>9.7949094279865595E-4</v>
      </c>
      <c r="CP12" s="66">
        <v>2.4773087173148967E-2</v>
      </c>
      <c r="CQ12" s="66">
        <v>1.9109343014947284E-2</v>
      </c>
      <c r="CR12" s="66">
        <v>7.3956200996485276E-3</v>
      </c>
      <c r="CS12" s="66">
        <v>6.565988181221275E-3</v>
      </c>
      <c r="CT12" s="66">
        <v>2.6920551543007228E-4</v>
      </c>
      <c r="CU12" s="66">
        <v>7.3307326870341111E-2</v>
      </c>
      <c r="CV12" s="66">
        <v>2.6890811478892294E-2</v>
      </c>
      <c r="CW12" s="66">
        <v>1.8500251052489279E-2</v>
      </c>
      <c r="CX12" s="66">
        <v>6.5659881812212733E-4</v>
      </c>
      <c r="CY12" s="66">
        <v>7.7246919779073813E-4</v>
      </c>
      <c r="CZ12" s="66">
        <v>0</v>
      </c>
      <c r="DA12" s="66">
        <v>6.3782781661581248E-3</v>
      </c>
      <c r="DB12" s="66">
        <v>3.4904406936773408E-2</v>
      </c>
      <c r="DC12" s="66">
        <v>0.21627592599745091</v>
      </c>
      <c r="DD12" s="66">
        <v>1.0340658916225714E-2</v>
      </c>
      <c r="DE12" s="66">
        <v>2.1011162179908074E-2</v>
      </c>
      <c r="DF12" s="66">
        <v>5.9904986288671719E-2</v>
      </c>
      <c r="DG12" s="66">
        <v>1.775443204202232E-2</v>
      </c>
      <c r="DH12" s="66">
        <v>1.5063149356919399E-3</v>
      </c>
      <c r="DI12" s="66">
        <v>1.2069831215480282E-3</v>
      </c>
      <c r="DJ12" s="66">
        <v>6.37287088177359E-3</v>
      </c>
      <c r="DK12" s="66">
        <v>5.0608319493260202E-2</v>
      </c>
      <c r="DL12" s="66">
        <v>3.0593642578502179E-3</v>
      </c>
      <c r="DM12" s="66">
        <v>1.073732184929126E-2</v>
      </c>
      <c r="DN12" s="194">
        <v>1</v>
      </c>
    </row>
    <row r="13" spans="1:118">
      <c r="A13" s="433"/>
      <c r="B13" s="69" t="s">
        <v>34</v>
      </c>
      <c r="C13" s="59">
        <v>704.21000000000049</v>
      </c>
      <c r="D13" s="59">
        <v>322.31999999999994</v>
      </c>
      <c r="E13" s="59">
        <v>697.01999999999975</v>
      </c>
      <c r="F13" s="59">
        <v>839.25</v>
      </c>
      <c r="G13" s="59">
        <v>275.27</v>
      </c>
      <c r="H13" s="59">
        <v>273</v>
      </c>
      <c r="I13" s="59">
        <v>325.66999999999985</v>
      </c>
      <c r="J13" s="59">
        <v>118.71999999999997</v>
      </c>
      <c r="K13" s="59">
        <v>418.00999999999982</v>
      </c>
      <c r="L13" s="59">
        <v>773.39999999999975</v>
      </c>
      <c r="M13" s="59">
        <v>1099.5100000000002</v>
      </c>
      <c r="N13" s="59">
        <v>6</v>
      </c>
      <c r="O13" s="59">
        <v>3</v>
      </c>
      <c r="P13" s="59">
        <v>326.99999999999994</v>
      </c>
      <c r="Q13" s="59">
        <v>370.8599999999999</v>
      </c>
      <c r="R13" s="59">
        <v>0.04</v>
      </c>
      <c r="S13" s="59">
        <v>72.349999999999994</v>
      </c>
      <c r="T13" s="59">
        <v>298.39000000000004</v>
      </c>
      <c r="U13" s="59">
        <v>767.7299999999999</v>
      </c>
      <c r="V13" s="59">
        <v>106.78</v>
      </c>
      <c r="W13" s="59">
        <v>460.12000000000018</v>
      </c>
      <c r="X13" s="59">
        <v>7.14</v>
      </c>
      <c r="Y13" s="59">
        <v>359.8</v>
      </c>
      <c r="Z13" s="59">
        <v>558.4799999999999</v>
      </c>
      <c r="AA13" s="59">
        <v>67.540000000000006</v>
      </c>
      <c r="AB13" s="59">
        <v>211.88</v>
      </c>
      <c r="AC13" s="59">
        <v>1234</v>
      </c>
      <c r="AD13" s="59">
        <v>439.9</v>
      </c>
      <c r="AE13" s="59">
        <v>7</v>
      </c>
      <c r="AF13" s="59">
        <v>191</v>
      </c>
      <c r="AG13" s="59">
        <v>2478.48</v>
      </c>
      <c r="AH13" s="59">
        <v>169.99999999999997</v>
      </c>
      <c r="AI13" s="59">
        <v>30.460000000000004</v>
      </c>
      <c r="AJ13" s="59">
        <v>597.69999999999982</v>
      </c>
      <c r="AK13" s="59">
        <v>614.40999999999963</v>
      </c>
      <c r="AL13" s="59">
        <v>363.14000000000004</v>
      </c>
      <c r="AM13" s="59">
        <v>162</v>
      </c>
      <c r="AN13" s="59">
        <v>12.96</v>
      </c>
      <c r="AO13" s="59">
        <v>1108.0000000000005</v>
      </c>
      <c r="AP13" s="59">
        <v>694.51999999999987</v>
      </c>
      <c r="AQ13" s="59">
        <v>574.95999999999981</v>
      </c>
      <c r="AR13" s="59">
        <v>48</v>
      </c>
      <c r="AS13" s="59">
        <v>16</v>
      </c>
      <c r="AT13" s="59">
        <v>3</v>
      </c>
      <c r="AU13" s="59">
        <v>256.43</v>
      </c>
      <c r="AV13" s="59">
        <v>927.43000000000052</v>
      </c>
      <c r="AW13" s="59">
        <v>3783.7999999999984</v>
      </c>
      <c r="AX13" s="59">
        <v>486.79999999999995</v>
      </c>
      <c r="AY13" s="59">
        <v>536.99999999999989</v>
      </c>
      <c r="AZ13" s="59">
        <v>542</v>
      </c>
      <c r="BA13" s="59">
        <v>405.69999999999993</v>
      </c>
      <c r="BB13" s="59">
        <v>58.860000000000014</v>
      </c>
      <c r="BC13" s="59">
        <v>54.1</v>
      </c>
      <c r="BD13" s="59">
        <v>279.99999999999989</v>
      </c>
      <c r="BE13" s="59">
        <v>477.72</v>
      </c>
      <c r="BF13" s="59">
        <v>101.14000000000001</v>
      </c>
      <c r="BG13" s="59">
        <v>262.00000000000006</v>
      </c>
      <c r="BH13" s="190">
        <v>26381.999999999993</v>
      </c>
      <c r="BI13" s="74">
        <v>2.6692820862709448E-2</v>
      </c>
      <c r="BJ13" s="61">
        <v>1.2217420968842393E-2</v>
      </c>
      <c r="BK13" s="61">
        <v>2.6420286559017511E-2</v>
      </c>
      <c r="BL13" s="61">
        <v>3.1811462360700489E-2</v>
      </c>
      <c r="BM13" s="61">
        <v>1.0434008035781974E-2</v>
      </c>
      <c r="BN13" s="61">
        <v>1.0347964521264501E-2</v>
      </c>
      <c r="BO13" s="61">
        <v>1.2344401485861569E-2</v>
      </c>
      <c r="BP13" s="61">
        <v>4.5000379046319459E-3</v>
      </c>
      <c r="BQ13" s="61">
        <v>1.5844515199757409E-2</v>
      </c>
      <c r="BR13" s="61">
        <v>2.9315442347054809E-2</v>
      </c>
      <c r="BS13" s="61">
        <v>4.1676521870972649E-2</v>
      </c>
      <c r="BT13" s="61">
        <v>2.274277916761429E-4</v>
      </c>
      <c r="BU13" s="61">
        <v>1.1371389583807145E-4</v>
      </c>
      <c r="BV13" s="61">
        <v>1.2394814646349785E-2</v>
      </c>
      <c r="BW13" s="61">
        <v>1.4057311803502387E-2</v>
      </c>
      <c r="BX13" s="61">
        <v>1.5161852778409526E-6</v>
      </c>
      <c r="BY13" s="61">
        <v>2.7424001212948226E-3</v>
      </c>
      <c r="BZ13" s="61">
        <v>1.1310363126374047E-2</v>
      </c>
      <c r="CA13" s="61">
        <v>2.910052308392086E-2</v>
      </c>
      <c r="CB13" s="61">
        <v>4.047456599196423E-3</v>
      </c>
      <c r="CC13" s="61">
        <v>1.7440679251004485E-2</v>
      </c>
      <c r="CD13" s="61">
        <v>2.7063907209461005E-4</v>
      </c>
      <c r="CE13" s="61">
        <v>1.363808657417937E-2</v>
      </c>
      <c r="CF13" s="61">
        <v>2.1168978849215377E-2</v>
      </c>
      <c r="CG13" s="61">
        <v>2.5600788416344487E-3</v>
      </c>
      <c r="CH13" s="61">
        <v>8.0312334167235259E-3</v>
      </c>
      <c r="CI13" s="61">
        <v>4.6774315821393388E-2</v>
      </c>
      <c r="CJ13" s="61">
        <v>1.6674247593055875E-2</v>
      </c>
      <c r="CK13" s="61">
        <v>2.6533242362216671E-4</v>
      </c>
      <c r="CL13" s="61">
        <v>7.2397847016905485E-3</v>
      </c>
      <c r="CM13" s="61">
        <v>9.3945872185581106E-2</v>
      </c>
      <c r="CN13" s="61">
        <v>6.4437874308240477E-3</v>
      </c>
      <c r="CO13" s="61">
        <v>1.1545750890758855E-3</v>
      </c>
      <c r="CP13" s="61">
        <v>2.2655598514138429E-2</v>
      </c>
      <c r="CQ13" s="61">
        <v>2.3288984913956479E-2</v>
      </c>
      <c r="CR13" s="61">
        <v>1.3764688044879089E-2</v>
      </c>
      <c r="CS13" s="61">
        <v>6.1405503752558583E-3</v>
      </c>
      <c r="CT13" s="61">
        <v>4.912440300204687E-4</v>
      </c>
      <c r="CU13" s="61">
        <v>4.19983321961944E-2</v>
      </c>
      <c r="CV13" s="61">
        <v>2.6325524979152453E-2</v>
      </c>
      <c r="CW13" s="61">
        <v>2.1793647183685844E-2</v>
      </c>
      <c r="CX13" s="61">
        <v>1.8194223334091432E-3</v>
      </c>
      <c r="CY13" s="61">
        <v>6.0647411113638099E-4</v>
      </c>
      <c r="CZ13" s="61">
        <v>1.1371389583807145E-4</v>
      </c>
      <c r="DA13" s="61">
        <v>9.7198847699188871E-3</v>
      </c>
      <c r="DB13" s="61">
        <v>3.5153892805700887E-2</v>
      </c>
      <c r="DC13" s="61">
        <v>0.14342354635736485</v>
      </c>
      <c r="DD13" s="61">
        <v>1.8451974831324391E-2</v>
      </c>
      <c r="DE13" s="61">
        <v>2.0354787355014784E-2</v>
      </c>
      <c r="DF13" s="61">
        <v>2.0544310514744906E-2</v>
      </c>
      <c r="DG13" s="61">
        <v>1.5377909180501859E-2</v>
      </c>
      <c r="DH13" s="61">
        <v>2.2310666363429621E-3</v>
      </c>
      <c r="DI13" s="61">
        <v>2.0506405882798886E-3</v>
      </c>
      <c r="DJ13" s="61">
        <v>1.0613296944886663E-2</v>
      </c>
      <c r="DK13" s="61">
        <v>1.8107800773254499E-2</v>
      </c>
      <c r="DL13" s="61">
        <v>3.8336744750208491E-3</v>
      </c>
      <c r="DM13" s="61">
        <v>9.9310135698582411E-3</v>
      </c>
      <c r="DN13" s="79">
        <v>1.0000000000000002</v>
      </c>
    </row>
    <row r="14" spans="1:118">
      <c r="A14" s="433"/>
      <c r="B14" s="69" t="s">
        <v>42</v>
      </c>
      <c r="C14" s="59">
        <v>517.26</v>
      </c>
      <c r="D14" s="59">
        <v>490.14000000000004</v>
      </c>
      <c r="E14" s="59">
        <v>721.7399999999999</v>
      </c>
      <c r="F14" s="59">
        <v>1534.49</v>
      </c>
      <c r="G14" s="59">
        <v>184.63</v>
      </c>
      <c r="H14" s="59">
        <v>295.00000000000011</v>
      </c>
      <c r="I14" s="59">
        <v>323.47999999999996</v>
      </c>
      <c r="J14" s="59">
        <v>107.57999999999998</v>
      </c>
      <c r="K14" s="59">
        <v>495.61000000000007</v>
      </c>
      <c r="L14" s="59">
        <v>1047.9999999999998</v>
      </c>
      <c r="M14" s="59">
        <v>804.85000000000048</v>
      </c>
      <c r="N14" s="59">
        <v>13.740000000000002</v>
      </c>
      <c r="O14" s="59">
        <v>0</v>
      </c>
      <c r="P14" s="59">
        <v>452.28999999999996</v>
      </c>
      <c r="Q14" s="59">
        <v>755.53000000000009</v>
      </c>
      <c r="R14" s="59">
        <v>0.03</v>
      </c>
      <c r="S14" s="59">
        <v>91.16</v>
      </c>
      <c r="T14" s="59">
        <v>666.4699999999998</v>
      </c>
      <c r="U14" s="59">
        <v>2420.9399999999996</v>
      </c>
      <c r="V14" s="59">
        <v>155</v>
      </c>
      <c r="W14" s="59">
        <v>610.73</v>
      </c>
      <c r="X14" s="59">
        <v>12</v>
      </c>
      <c r="Y14" s="59">
        <v>468.38</v>
      </c>
      <c r="Z14" s="59">
        <v>2395.0200000000009</v>
      </c>
      <c r="AA14" s="59">
        <v>80.42</v>
      </c>
      <c r="AB14" s="59">
        <v>1074.2800000000004</v>
      </c>
      <c r="AC14" s="59">
        <v>995.00000000000034</v>
      </c>
      <c r="AD14" s="59">
        <v>559.79999999999995</v>
      </c>
      <c r="AE14" s="59">
        <v>10.120000000000001</v>
      </c>
      <c r="AF14" s="59">
        <v>1068</v>
      </c>
      <c r="AG14" s="59">
        <v>1146.5999999999999</v>
      </c>
      <c r="AH14" s="59">
        <v>923</v>
      </c>
      <c r="AI14" s="59">
        <v>47.58</v>
      </c>
      <c r="AJ14" s="59">
        <v>4540.4000000000033</v>
      </c>
      <c r="AK14" s="59">
        <v>1408.34</v>
      </c>
      <c r="AL14" s="59">
        <v>522.81999999999971</v>
      </c>
      <c r="AM14" s="59">
        <v>624.00000000000023</v>
      </c>
      <c r="AN14" s="59">
        <v>8.9700000000000006</v>
      </c>
      <c r="AO14" s="59">
        <v>1413.9999999999998</v>
      </c>
      <c r="AP14" s="59">
        <v>839.13999999999987</v>
      </c>
      <c r="AQ14" s="59">
        <v>1514.5499999999997</v>
      </c>
      <c r="AR14" s="59">
        <v>18</v>
      </c>
      <c r="AS14" s="59">
        <v>15</v>
      </c>
      <c r="AT14" s="59">
        <v>1.1400000000000001</v>
      </c>
      <c r="AU14" s="59">
        <v>365.28000000000009</v>
      </c>
      <c r="AV14" s="59">
        <v>1287.3600000000001</v>
      </c>
      <c r="AW14" s="59">
        <v>3274.06</v>
      </c>
      <c r="AX14" s="59">
        <v>1542.4200000000012</v>
      </c>
      <c r="AY14" s="59">
        <v>2453.9999999999991</v>
      </c>
      <c r="AZ14" s="59">
        <v>963</v>
      </c>
      <c r="BA14" s="59">
        <v>2367.5400000000004</v>
      </c>
      <c r="BB14" s="59">
        <v>47.999999999999986</v>
      </c>
      <c r="BC14" s="59">
        <v>44.3</v>
      </c>
      <c r="BD14" s="59">
        <v>230.99999999999997</v>
      </c>
      <c r="BE14" s="59">
        <v>761.34000000000015</v>
      </c>
      <c r="BF14" s="59">
        <v>274.46999999999997</v>
      </c>
      <c r="BG14" s="59">
        <v>590.99999999999989</v>
      </c>
      <c r="BH14" s="190">
        <v>45579</v>
      </c>
      <c r="BI14" s="74">
        <v>1.1348647403409465E-2</v>
      </c>
      <c r="BJ14" s="61">
        <v>1.075363654314487E-2</v>
      </c>
      <c r="BK14" s="61">
        <v>1.5834923978147827E-2</v>
      </c>
      <c r="BL14" s="61">
        <v>3.3666600846881237E-2</v>
      </c>
      <c r="BM14" s="61">
        <v>4.0507689944930779E-3</v>
      </c>
      <c r="BN14" s="61">
        <v>6.4722789003707872E-3</v>
      </c>
      <c r="BO14" s="61">
        <v>7.0971280633625126E-3</v>
      </c>
      <c r="BP14" s="61">
        <v>2.3602975054301321E-3</v>
      </c>
      <c r="BQ14" s="61">
        <v>1.0873647951907678E-2</v>
      </c>
      <c r="BR14" s="61">
        <v>2.2993045042673157E-2</v>
      </c>
      <c r="BS14" s="61">
        <v>1.7658351433774335E-2</v>
      </c>
      <c r="BT14" s="61">
        <v>3.0145461725794776E-4</v>
      </c>
      <c r="BU14" s="61">
        <v>0</v>
      </c>
      <c r="BV14" s="61">
        <v>9.9232102503345829E-3</v>
      </c>
      <c r="BW14" s="61">
        <v>1.6576274161346237E-2</v>
      </c>
      <c r="BX14" s="61">
        <v>6.5819785427499502E-7</v>
      </c>
      <c r="BY14" s="61">
        <v>2.0000438798569516E-3</v>
      </c>
      <c r="BZ14" s="61">
        <v>1.4622304131288528E-2</v>
      </c>
      <c r="CA14" s="61">
        <v>5.3115250444283543E-2</v>
      </c>
      <c r="CB14" s="61">
        <v>3.4006889137541412E-3</v>
      </c>
      <c r="CC14" s="61">
        <v>1.3399372518045592E-2</v>
      </c>
      <c r="CD14" s="61">
        <v>2.6327914170999801E-4</v>
      </c>
      <c r="CE14" s="61">
        <v>1.027622369951074E-2</v>
      </c>
      <c r="CF14" s="61">
        <v>5.2546567498189978E-2</v>
      </c>
      <c r="CG14" s="61">
        <v>1.7644090480265036E-3</v>
      </c>
      <c r="CH14" s="61">
        <v>2.3569626363018067E-2</v>
      </c>
      <c r="CI14" s="61">
        <v>2.1830228833454011E-2</v>
      </c>
      <c r="CJ14" s="61">
        <v>1.2281971960771406E-2</v>
      </c>
      <c r="CK14" s="61">
        <v>2.220320761754317E-4</v>
      </c>
      <c r="CL14" s="61">
        <v>2.3431843612189824E-2</v>
      </c>
      <c r="CM14" s="61">
        <v>2.515632199039031E-2</v>
      </c>
      <c r="CN14" s="61">
        <v>2.0250553983194013E-2</v>
      </c>
      <c r="CO14" s="61">
        <v>1.043901796880142E-3</v>
      </c>
      <c r="CP14" s="61">
        <v>9.9616051251672985E-2</v>
      </c>
      <c r="CQ14" s="61">
        <v>3.0898878869654884E-2</v>
      </c>
      <c r="CR14" s="61">
        <v>1.1470633405735091E-2</v>
      </c>
      <c r="CS14" s="61">
        <v>1.3690515368919902E-2</v>
      </c>
      <c r="CT14" s="61">
        <v>1.9680115842822353E-4</v>
      </c>
      <c r="CU14" s="61">
        <v>3.1023058864828097E-2</v>
      </c>
      <c r="CV14" s="61">
        <v>1.8410671581210642E-2</v>
      </c>
      <c r="CW14" s="61">
        <v>3.322911867307312E-2</v>
      </c>
      <c r="CX14" s="61">
        <v>3.9491871256499704E-4</v>
      </c>
      <c r="CY14" s="61">
        <v>3.2909892713749752E-4</v>
      </c>
      <c r="CZ14" s="61">
        <v>2.5011518462449816E-5</v>
      </c>
      <c r="DA14" s="61">
        <v>8.0142170736523417E-3</v>
      </c>
      <c r="DB14" s="61">
        <v>2.824458632264859E-2</v>
      </c>
      <c r="DC14" s="61">
        <v>7.1832642225586343E-2</v>
      </c>
      <c r="DD14" s="61">
        <v>3.3840584479694624E-2</v>
      </c>
      <c r="DE14" s="61">
        <v>5.384058447969458E-2</v>
      </c>
      <c r="DF14" s="61">
        <v>2.1128151122227341E-2</v>
      </c>
      <c r="DG14" s="61">
        <v>5.1943658263674072E-2</v>
      </c>
      <c r="DH14" s="61">
        <v>1.0531165668399918E-3</v>
      </c>
      <c r="DI14" s="61">
        <v>9.7193883147940929E-4</v>
      </c>
      <c r="DJ14" s="61">
        <v>5.0681234779174616E-3</v>
      </c>
      <c r="DK14" s="61">
        <v>1.6703745145790826E-2</v>
      </c>
      <c r="DL14" s="61">
        <v>6.0218521687619292E-3</v>
      </c>
      <c r="DM14" s="61">
        <v>1.29664977292174E-2</v>
      </c>
      <c r="DN14" s="79">
        <v>1.0000000000000002</v>
      </c>
    </row>
    <row r="15" spans="1:118">
      <c r="A15" s="433"/>
      <c r="B15" s="69" t="s">
        <v>47</v>
      </c>
      <c r="C15" s="59">
        <v>92.845000000000027</v>
      </c>
      <c r="D15" s="59">
        <v>47.588000000000001</v>
      </c>
      <c r="E15" s="59">
        <v>113.95</v>
      </c>
      <c r="F15" s="59">
        <v>167.28200000000001</v>
      </c>
      <c r="G15" s="59">
        <v>62</v>
      </c>
      <c r="H15" s="59">
        <v>85.3</v>
      </c>
      <c r="I15" s="59">
        <v>30.538000000000004</v>
      </c>
      <c r="J15" s="59">
        <v>28.584000000000003</v>
      </c>
      <c r="K15" s="59">
        <v>100.17600000000003</v>
      </c>
      <c r="L15" s="59">
        <v>134.154</v>
      </c>
      <c r="M15" s="59">
        <v>163.45600000000002</v>
      </c>
      <c r="N15" s="59">
        <v>0</v>
      </c>
      <c r="O15" s="59">
        <v>0</v>
      </c>
      <c r="P15" s="59">
        <v>66.367000000000019</v>
      </c>
      <c r="Q15" s="59">
        <v>83.710000000000008</v>
      </c>
      <c r="R15" s="59">
        <v>0</v>
      </c>
      <c r="S15" s="59">
        <v>12.6</v>
      </c>
      <c r="T15" s="59">
        <v>54.482000000000014</v>
      </c>
      <c r="U15" s="59">
        <v>146.70599999999996</v>
      </c>
      <c r="V15" s="59">
        <v>20.48</v>
      </c>
      <c r="W15" s="59">
        <v>79.287000000000006</v>
      </c>
      <c r="X15" s="59">
        <v>0</v>
      </c>
      <c r="Y15" s="59">
        <v>83.371999999999986</v>
      </c>
      <c r="Z15" s="59">
        <v>93.54</v>
      </c>
      <c r="AA15" s="59">
        <v>20</v>
      </c>
      <c r="AB15" s="59">
        <v>41.126000000000005</v>
      </c>
      <c r="AC15" s="59">
        <v>162.30000000000001</v>
      </c>
      <c r="AD15" s="59">
        <v>76.240999999999985</v>
      </c>
      <c r="AE15" s="59">
        <v>4</v>
      </c>
      <c r="AF15" s="59">
        <v>47.400000000000006</v>
      </c>
      <c r="AG15" s="59">
        <v>364.07000000000005</v>
      </c>
      <c r="AH15" s="59">
        <v>28</v>
      </c>
      <c r="AI15" s="59">
        <v>9</v>
      </c>
      <c r="AJ15" s="59">
        <v>120.00499999999998</v>
      </c>
      <c r="AK15" s="59">
        <v>129.30200000000002</v>
      </c>
      <c r="AL15" s="59">
        <v>111.39999999999998</v>
      </c>
      <c r="AM15" s="59">
        <v>41.800000000000004</v>
      </c>
      <c r="AN15" s="59">
        <v>3</v>
      </c>
      <c r="AO15" s="59">
        <v>302.09999999999991</v>
      </c>
      <c r="AP15" s="59">
        <v>143.58200000000002</v>
      </c>
      <c r="AQ15" s="59">
        <v>102.675</v>
      </c>
      <c r="AR15" s="59">
        <v>7</v>
      </c>
      <c r="AS15" s="59">
        <v>4</v>
      </c>
      <c r="AT15" s="59">
        <v>3</v>
      </c>
      <c r="AU15" s="59">
        <v>41.228000000000002</v>
      </c>
      <c r="AV15" s="59">
        <v>287.24200000000008</v>
      </c>
      <c r="AW15" s="59">
        <v>973.4680000000003</v>
      </c>
      <c r="AX15" s="59">
        <v>112.045</v>
      </c>
      <c r="AY15" s="59">
        <v>137.50000000000003</v>
      </c>
      <c r="AZ15" s="59">
        <v>174.30000000000004</v>
      </c>
      <c r="BA15" s="59">
        <v>91.446999999999989</v>
      </c>
      <c r="BB15" s="59">
        <v>10</v>
      </c>
      <c r="BC15" s="59">
        <v>12.1</v>
      </c>
      <c r="BD15" s="59">
        <v>75.7</v>
      </c>
      <c r="BE15" s="59">
        <v>91.062000000000012</v>
      </c>
      <c r="BF15" s="59">
        <v>11.29</v>
      </c>
      <c r="BG15" s="59">
        <v>59.1</v>
      </c>
      <c r="BH15" s="190">
        <v>5462.9000000000024</v>
      </c>
      <c r="BI15" s="74">
        <v>1.6995551813139539E-2</v>
      </c>
      <c r="BJ15" s="61">
        <v>8.7111241282102868E-3</v>
      </c>
      <c r="BK15" s="61">
        <v>2.0858884475278689E-2</v>
      </c>
      <c r="BL15" s="61">
        <v>3.0621464789763669E-2</v>
      </c>
      <c r="BM15" s="61">
        <v>1.1349283347672478E-2</v>
      </c>
      <c r="BN15" s="61">
        <v>1.5614417250910681E-2</v>
      </c>
      <c r="BO15" s="61">
        <v>5.5900712076003573E-3</v>
      </c>
      <c r="BP15" s="61">
        <v>5.2323857291914537E-3</v>
      </c>
      <c r="BQ15" s="61">
        <v>1.83375130425232E-2</v>
      </c>
      <c r="BR15" s="61">
        <v>2.4557286422962153E-2</v>
      </c>
      <c r="BS15" s="61">
        <v>2.9921104175437946E-2</v>
      </c>
      <c r="BT15" s="61">
        <v>0</v>
      </c>
      <c r="BU15" s="61">
        <v>0</v>
      </c>
      <c r="BV15" s="61">
        <v>1.2148675611854507E-2</v>
      </c>
      <c r="BW15" s="61">
        <v>1.5323363048930051E-2</v>
      </c>
      <c r="BX15" s="61">
        <v>0</v>
      </c>
      <c r="BY15" s="61">
        <v>2.3064672609786003E-3</v>
      </c>
      <c r="BZ15" s="61">
        <v>9.973091215288582E-3</v>
      </c>
      <c r="CA15" s="61">
        <v>2.685496714199416E-2</v>
      </c>
      <c r="CB15" s="61">
        <v>3.7489245638763278E-3</v>
      </c>
      <c r="CC15" s="61">
        <v>1.4513719819143673E-2</v>
      </c>
      <c r="CD15" s="61">
        <v>0</v>
      </c>
      <c r="CE15" s="61">
        <v>1.526149114938951E-2</v>
      </c>
      <c r="CF15" s="61">
        <v>1.7122773618407798E-2</v>
      </c>
      <c r="CG15" s="61">
        <v>3.6610591444104766E-3</v>
      </c>
      <c r="CH15" s="61">
        <v>7.528235918651263E-3</v>
      </c>
      <c r="CI15" s="61">
        <v>2.9709494956891017E-2</v>
      </c>
      <c r="CJ15" s="61">
        <v>1.3956140511449954E-2</v>
      </c>
      <c r="CK15" s="61">
        <v>7.3221182888209531E-4</v>
      </c>
      <c r="CL15" s="61">
        <v>8.6767101722528307E-3</v>
      </c>
      <c r="CM15" s="61">
        <v>6.6644090135276113E-2</v>
      </c>
      <c r="CN15" s="61">
        <v>5.1254828021746668E-3</v>
      </c>
      <c r="CO15" s="61">
        <v>1.6474766149847143E-3</v>
      </c>
      <c r="CP15" s="61">
        <v>2.1967270131248957E-2</v>
      </c>
      <c r="CQ15" s="61">
        <v>2.3669113474528176E-2</v>
      </c>
      <c r="CR15" s="61">
        <v>2.0392099434366349E-2</v>
      </c>
      <c r="CS15" s="61">
        <v>7.6516136118178965E-3</v>
      </c>
      <c r="CT15" s="61">
        <v>5.4915887166157148E-4</v>
      </c>
      <c r="CU15" s="61">
        <v>5.530029837632023E-2</v>
      </c>
      <c r="CV15" s="61">
        <v>2.6283109703637255E-2</v>
      </c>
      <c r="CW15" s="61">
        <v>1.8794962382617283E-2</v>
      </c>
      <c r="CX15" s="61">
        <v>1.2813707005436667E-3</v>
      </c>
      <c r="CY15" s="61">
        <v>7.3221182888209531E-4</v>
      </c>
      <c r="CZ15" s="61">
        <v>5.4915887166157148E-4</v>
      </c>
      <c r="DA15" s="61">
        <v>7.5469073202877567E-3</v>
      </c>
      <c r="DB15" s="61">
        <v>5.2580497537937719E-2</v>
      </c>
      <c r="DC15" s="61">
        <v>0.17819619615954893</v>
      </c>
      <c r="DD15" s="61">
        <v>2.0510168591773591E-2</v>
      </c>
      <c r="DE15" s="61">
        <v>2.5169781617822032E-2</v>
      </c>
      <c r="DF15" s="61">
        <v>3.1906130443537309E-2</v>
      </c>
      <c r="DG15" s="61">
        <v>1.673964377894524E-2</v>
      </c>
      <c r="DH15" s="61">
        <v>1.8305295722052383E-3</v>
      </c>
      <c r="DI15" s="61">
        <v>2.214940782368338E-3</v>
      </c>
      <c r="DJ15" s="61">
        <v>1.3857108861593654E-2</v>
      </c>
      <c r="DK15" s="61">
        <v>1.6669168390415341E-2</v>
      </c>
      <c r="DL15" s="61">
        <v>2.0666678870197137E-3</v>
      </c>
      <c r="DM15" s="61">
        <v>1.0818429771732958E-2</v>
      </c>
      <c r="DN15" s="79">
        <v>0.99999999999999956</v>
      </c>
    </row>
    <row r="16" spans="1:118">
      <c r="A16" s="433"/>
      <c r="B16" s="69" t="s">
        <v>49</v>
      </c>
      <c r="C16" s="59">
        <v>4283.3999999999933</v>
      </c>
      <c r="D16" s="59">
        <v>3572.7999999999988</v>
      </c>
      <c r="E16" s="59">
        <v>6352.5800000000118</v>
      </c>
      <c r="F16" s="59">
        <v>8994.6500000000178</v>
      </c>
      <c r="G16" s="59">
        <v>1433.8900000000008</v>
      </c>
      <c r="H16" s="59">
        <v>2535.9999999999973</v>
      </c>
      <c r="I16" s="59">
        <v>2596.099999999999</v>
      </c>
      <c r="J16" s="59">
        <v>1151.8100000000004</v>
      </c>
      <c r="K16" s="59">
        <v>4589.5500000000056</v>
      </c>
      <c r="L16" s="59">
        <v>7488.92</v>
      </c>
      <c r="M16" s="59">
        <v>7111.0699999999979</v>
      </c>
      <c r="N16" s="59">
        <v>53.79999999999999</v>
      </c>
      <c r="O16" s="59">
        <v>0</v>
      </c>
      <c r="P16" s="59">
        <v>4318.3500000000067</v>
      </c>
      <c r="Q16" s="59">
        <v>2835.04</v>
      </c>
      <c r="R16" s="59">
        <v>0.12</v>
      </c>
      <c r="S16" s="59">
        <v>616.19000000000028</v>
      </c>
      <c r="T16" s="59">
        <v>3699.449999999998</v>
      </c>
      <c r="U16" s="59">
        <v>9655.3300000000181</v>
      </c>
      <c r="V16" s="59">
        <v>1137.8000000000002</v>
      </c>
      <c r="W16" s="59">
        <v>5751.1000000000122</v>
      </c>
      <c r="X16" s="59">
        <v>94.519999999999982</v>
      </c>
      <c r="Y16" s="59">
        <v>4464.8800000000065</v>
      </c>
      <c r="Z16" s="59">
        <v>9562.7999999999956</v>
      </c>
      <c r="AA16" s="59">
        <v>287.94000000000011</v>
      </c>
      <c r="AB16" s="59">
        <v>3734.0199999999995</v>
      </c>
      <c r="AC16" s="59">
        <v>8280.0000000000018</v>
      </c>
      <c r="AD16" s="59">
        <v>4636.1399999999976</v>
      </c>
      <c r="AE16" s="59">
        <v>43.51</v>
      </c>
      <c r="AF16" s="59">
        <v>5130.9999999999991</v>
      </c>
      <c r="AG16" s="59">
        <v>9326.8999999999905</v>
      </c>
      <c r="AH16" s="59">
        <v>4017.0000000000018</v>
      </c>
      <c r="AI16" s="59">
        <v>173.95</v>
      </c>
      <c r="AJ16" s="59">
        <v>11395.699999999988</v>
      </c>
      <c r="AK16" s="59">
        <v>7514.4600000000119</v>
      </c>
      <c r="AL16" s="59">
        <v>3556.6299999999992</v>
      </c>
      <c r="AM16" s="59">
        <v>2085.9999999999977</v>
      </c>
      <c r="AN16" s="59">
        <v>33.879999999999995</v>
      </c>
      <c r="AO16" s="59">
        <v>13152.999999999996</v>
      </c>
      <c r="AP16" s="59">
        <v>7173.1300000000074</v>
      </c>
      <c r="AQ16" s="59">
        <v>7345.1299999999837</v>
      </c>
      <c r="AR16" s="59">
        <v>220.00000000000003</v>
      </c>
      <c r="AS16" s="59">
        <v>93.999999999999957</v>
      </c>
      <c r="AT16" s="59">
        <v>34.799999999999997</v>
      </c>
      <c r="AU16" s="59">
        <v>2875.0199999999986</v>
      </c>
      <c r="AV16" s="59">
        <v>11636.779999999992</v>
      </c>
      <c r="AW16" s="59">
        <v>34067.82000000008</v>
      </c>
      <c r="AX16" s="59">
        <v>7373.9899999999961</v>
      </c>
      <c r="AY16" s="59">
        <v>8530.9999999999891</v>
      </c>
      <c r="AZ16" s="59">
        <v>8956.0000000000036</v>
      </c>
      <c r="BA16" s="59">
        <v>8316.5800000000145</v>
      </c>
      <c r="BB16" s="59">
        <v>333.47999999999996</v>
      </c>
      <c r="BC16" s="59">
        <v>469.74999999999989</v>
      </c>
      <c r="BD16" s="59">
        <v>2262.9999999999995</v>
      </c>
      <c r="BE16" s="59">
        <v>8259.2800000000007</v>
      </c>
      <c r="BF16" s="59">
        <v>941.95999999999981</v>
      </c>
      <c r="BG16" s="59">
        <v>2758.9999999999995</v>
      </c>
      <c r="BH16" s="190">
        <v>277321.00000000012</v>
      </c>
      <c r="BI16" s="74">
        <v>1.5445638808456596E-2</v>
      </c>
      <c r="BJ16" s="61">
        <v>1.2883265241362888E-2</v>
      </c>
      <c r="BK16" s="61">
        <v>2.2906956198773296E-2</v>
      </c>
      <c r="BL16" s="61">
        <v>3.2434074592259561E-2</v>
      </c>
      <c r="BM16" s="61">
        <v>5.1705063806924117E-3</v>
      </c>
      <c r="BN16" s="61">
        <v>9.1446374418092981E-3</v>
      </c>
      <c r="BO16" s="61">
        <v>9.361353810205494E-3</v>
      </c>
      <c r="BP16" s="61">
        <v>4.1533457617706554E-3</v>
      </c>
      <c r="BQ16" s="61">
        <v>1.6549594152624591E-2</v>
      </c>
      <c r="BR16" s="61">
        <v>2.7004518229777036E-2</v>
      </c>
      <c r="BS16" s="61">
        <v>2.5642017733961707E-2</v>
      </c>
      <c r="BT16" s="61">
        <v>1.9399901197529205E-4</v>
      </c>
      <c r="BU16" s="61">
        <v>0</v>
      </c>
      <c r="BV16" s="61">
        <v>1.5571666047648772E-2</v>
      </c>
      <c r="BW16" s="61">
        <v>1.0222954626587956E-2</v>
      </c>
      <c r="BX16" s="61">
        <v>4.3271155087425741E-7</v>
      </c>
      <c r="BY16" s="61">
        <v>2.2219377544434068E-3</v>
      </c>
      <c r="BZ16" s="61">
        <v>1.3339956224014756E-2</v>
      </c>
      <c r="CA16" s="61">
        <v>3.4816440154189603E-2</v>
      </c>
      <c r="CB16" s="61">
        <v>4.1028266882060854E-3</v>
      </c>
      <c r="CC16" s="61">
        <v>2.0738061668607893E-2</v>
      </c>
      <c r="CD16" s="61">
        <v>3.4083246490529005E-4</v>
      </c>
      <c r="CE16" s="61">
        <v>1.6100042910562145E-2</v>
      </c>
      <c r="CF16" s="61">
        <v>3.4482783489169562E-2</v>
      </c>
      <c r="CG16" s="61">
        <v>1.0382913663227811E-3</v>
      </c>
      <c r="CH16" s="61">
        <v>1.3464613209962456E-2</v>
      </c>
      <c r="CI16" s="61">
        <v>2.9857097010323769E-2</v>
      </c>
      <c r="CJ16" s="61">
        <v>1.6717594412251492E-2</v>
      </c>
      <c r="CK16" s="61">
        <v>1.5689399648782451E-4</v>
      </c>
      <c r="CL16" s="61">
        <v>1.8502024729465123E-2</v>
      </c>
      <c r="CM16" s="61">
        <v>3.3632144698742567E-2</v>
      </c>
      <c r="CN16" s="61">
        <v>1.4485019165515775E-2</v>
      </c>
      <c r="CO16" s="61">
        <v>6.2725145228814227E-4</v>
      </c>
      <c r="CP16" s="61">
        <v>4.1092091835814755E-2</v>
      </c>
      <c r="CQ16" s="61">
        <v>2.7096613671521483E-2</v>
      </c>
      <c r="CR16" s="61">
        <v>1.2824957359882583E-2</v>
      </c>
      <c r="CS16" s="61">
        <v>7.5219691260308341E-3</v>
      </c>
      <c r="CT16" s="61">
        <v>1.2216889453016533E-4</v>
      </c>
      <c r="CU16" s="61">
        <v>4.7428791905409225E-2</v>
      </c>
      <c r="CV16" s="61">
        <v>2.5865801724355545E-2</v>
      </c>
      <c r="CW16" s="61">
        <v>2.6486021613941896E-2</v>
      </c>
      <c r="CX16" s="61">
        <v>7.9330450993613877E-4</v>
      </c>
      <c r="CY16" s="61">
        <v>3.3895738151816816E-4</v>
      </c>
      <c r="CZ16" s="61">
        <v>1.2548634975353466E-4</v>
      </c>
      <c r="DA16" s="61">
        <v>1.0367119691620892E-2</v>
      </c>
      <c r="DB16" s="61">
        <v>4.196140934152115E-2</v>
      </c>
      <c r="DC16" s="61">
        <v>0.12284616022587566</v>
      </c>
      <c r="DD16" s="61">
        <v>2.6590088741927202E-2</v>
      </c>
      <c r="DE16" s="61">
        <v>3.0762185337569047E-2</v>
      </c>
      <c r="DF16" s="61">
        <v>3.2294705413582092E-2</v>
      </c>
      <c r="DG16" s="61">
        <v>2.9989001914748653E-2</v>
      </c>
      <c r="DH16" s="61">
        <v>1.2025053998795613E-3</v>
      </c>
      <c r="DI16" s="61">
        <v>1.6938854251931867E-3</v>
      </c>
      <c r="DJ16" s="61">
        <v>8.1602186635703709E-3</v>
      </c>
      <c r="DK16" s="61">
        <v>2.9782382149206144E-2</v>
      </c>
      <c r="DL16" s="61">
        <v>3.3966414371792955E-3</v>
      </c>
      <c r="DM16" s="61">
        <v>9.9487597405173E-3</v>
      </c>
      <c r="DN16" s="79">
        <v>1</v>
      </c>
    </row>
    <row r="17" spans="1:118">
      <c r="A17" s="433"/>
      <c r="B17" s="69" t="s">
        <v>52</v>
      </c>
      <c r="C17" s="59">
        <v>374.38</v>
      </c>
      <c r="D17" s="59">
        <v>275.53999999999996</v>
      </c>
      <c r="E17" s="59">
        <v>520.22000000000014</v>
      </c>
      <c r="F17" s="59">
        <v>727.31</v>
      </c>
      <c r="G17" s="59">
        <v>97.000000000000014</v>
      </c>
      <c r="H17" s="59">
        <v>177</v>
      </c>
      <c r="I17" s="59">
        <v>200.25</v>
      </c>
      <c r="J17" s="59">
        <v>76.27</v>
      </c>
      <c r="K17" s="59">
        <v>281.71000000000009</v>
      </c>
      <c r="L17" s="59">
        <v>572.37999999999965</v>
      </c>
      <c r="M17" s="59">
        <v>675.56999999999982</v>
      </c>
      <c r="N17" s="59">
        <v>3</v>
      </c>
      <c r="O17" s="59">
        <v>0</v>
      </c>
      <c r="P17" s="59">
        <v>426.73000000000008</v>
      </c>
      <c r="Q17" s="59">
        <v>207.12</v>
      </c>
      <c r="R17" s="59">
        <v>0</v>
      </c>
      <c r="S17" s="59">
        <v>55.95</v>
      </c>
      <c r="T17" s="59">
        <v>321.95999999999998</v>
      </c>
      <c r="U17" s="59">
        <v>589.87000000000023</v>
      </c>
      <c r="V17" s="59">
        <v>99.94</v>
      </c>
      <c r="W17" s="59">
        <v>410.61999999999983</v>
      </c>
      <c r="X17" s="59">
        <v>0</v>
      </c>
      <c r="Y17" s="59">
        <v>311.34000000000009</v>
      </c>
      <c r="Z17" s="59">
        <v>448.06000000000012</v>
      </c>
      <c r="AA17" s="59">
        <v>17.48</v>
      </c>
      <c r="AB17" s="59">
        <v>213.48000000000008</v>
      </c>
      <c r="AC17" s="59">
        <v>886.00000000000045</v>
      </c>
      <c r="AD17" s="59">
        <v>376.68</v>
      </c>
      <c r="AE17" s="59">
        <v>1.48</v>
      </c>
      <c r="AF17" s="59">
        <v>269.99999999999994</v>
      </c>
      <c r="AG17" s="59">
        <v>815.37999999999965</v>
      </c>
      <c r="AH17" s="59">
        <v>205.99999999999997</v>
      </c>
      <c r="AI17" s="59">
        <v>26.11</v>
      </c>
      <c r="AJ17" s="59">
        <v>652.04999999999995</v>
      </c>
      <c r="AK17" s="59">
        <v>600.11</v>
      </c>
      <c r="AL17" s="59">
        <v>259.35000000000002</v>
      </c>
      <c r="AM17" s="59">
        <v>146</v>
      </c>
      <c r="AN17" s="59">
        <v>6.93</v>
      </c>
      <c r="AO17" s="59">
        <v>912.00000000000045</v>
      </c>
      <c r="AP17" s="59">
        <v>507.50000000000011</v>
      </c>
      <c r="AQ17" s="59">
        <v>685.42</v>
      </c>
      <c r="AR17" s="59">
        <v>19</v>
      </c>
      <c r="AS17" s="59">
        <v>17</v>
      </c>
      <c r="AT17" s="59">
        <v>6</v>
      </c>
      <c r="AU17" s="59">
        <v>173.2</v>
      </c>
      <c r="AV17" s="59">
        <v>686.88999999999965</v>
      </c>
      <c r="AW17" s="59">
        <v>3774.5599999999995</v>
      </c>
      <c r="AX17" s="59">
        <v>518.96000000000015</v>
      </c>
      <c r="AY17" s="59">
        <v>612</v>
      </c>
      <c r="AZ17" s="59">
        <v>682</v>
      </c>
      <c r="BA17" s="59">
        <v>447.6099999999999</v>
      </c>
      <c r="BB17" s="59">
        <v>26</v>
      </c>
      <c r="BC17" s="59">
        <v>27.650000000000002</v>
      </c>
      <c r="BD17" s="59">
        <v>216.99999999999991</v>
      </c>
      <c r="BE17" s="59">
        <v>438.05999999999995</v>
      </c>
      <c r="BF17" s="59">
        <v>99.88</v>
      </c>
      <c r="BG17" s="59">
        <v>276.99999999999994</v>
      </c>
      <c r="BH17" s="190">
        <v>21457.000000000004</v>
      </c>
      <c r="BI17" s="74">
        <v>1.7447919094001955E-2</v>
      </c>
      <c r="BJ17" s="61">
        <v>1.2841496947383135E-2</v>
      </c>
      <c r="BK17" s="61">
        <v>2.4244768606981406E-2</v>
      </c>
      <c r="BL17" s="61">
        <v>3.3896164421866978E-2</v>
      </c>
      <c r="BM17" s="61">
        <v>4.5206692454676798E-3</v>
      </c>
      <c r="BN17" s="61">
        <v>8.2490562520389603E-3</v>
      </c>
      <c r="BO17" s="61">
        <v>9.3326187258237388E-3</v>
      </c>
      <c r="BP17" s="61">
        <v>3.5545509623898953E-3</v>
      </c>
      <c r="BQ17" s="61">
        <v>1.312904879526495E-2</v>
      </c>
      <c r="BR17" s="61">
        <v>2.667567693526586E-2</v>
      </c>
      <c r="BS17" s="61">
        <v>3.1484830125367E-2</v>
      </c>
      <c r="BT17" s="61">
        <v>1.3981451274642305E-4</v>
      </c>
      <c r="BU17" s="61">
        <v>0</v>
      </c>
      <c r="BV17" s="61">
        <v>1.988768234142704E-2</v>
      </c>
      <c r="BW17" s="61">
        <v>9.652793960013048E-3</v>
      </c>
      <c r="BX17" s="61">
        <v>0</v>
      </c>
      <c r="BY17" s="61">
        <v>2.6075406627207899E-3</v>
      </c>
      <c r="BZ17" s="61">
        <v>1.5004893507946121E-2</v>
      </c>
      <c r="CA17" s="61">
        <v>2.7490795544577534E-2</v>
      </c>
      <c r="CB17" s="61">
        <v>4.6576874679591729E-3</v>
      </c>
      <c r="CC17" s="61">
        <v>1.9136878407978737E-2</v>
      </c>
      <c r="CD17" s="61">
        <v>0</v>
      </c>
      <c r="CE17" s="61">
        <v>1.4509950132823789E-2</v>
      </c>
      <c r="CF17" s="61">
        <v>2.088176352705411E-2</v>
      </c>
      <c r="CG17" s="61">
        <v>8.1465256093582504E-4</v>
      </c>
      <c r="CH17" s="61">
        <v>9.9492007270354683E-3</v>
      </c>
      <c r="CI17" s="61">
        <v>4.129188609777696E-2</v>
      </c>
      <c r="CJ17" s="61">
        <v>1.755511022044088E-2</v>
      </c>
      <c r="CK17" s="61">
        <v>6.8975159621568712E-5</v>
      </c>
      <c r="CL17" s="61">
        <v>1.2583306147178073E-2</v>
      </c>
      <c r="CM17" s="61">
        <v>3.8000652467726125E-2</v>
      </c>
      <c r="CN17" s="61">
        <v>9.6005965419210491E-3</v>
      </c>
      <c r="CO17" s="61">
        <v>1.2168523092697019E-3</v>
      </c>
      <c r="CP17" s="61">
        <v>3.0388684345435048E-2</v>
      </c>
      <c r="CQ17" s="61">
        <v>2.7968029081418648E-2</v>
      </c>
      <c r="CR17" s="61">
        <v>1.2086964626928274E-2</v>
      </c>
      <c r="CS17" s="61">
        <v>6.804306286992589E-3</v>
      </c>
      <c r="CT17" s="61">
        <v>3.2297152444423725E-4</v>
      </c>
      <c r="CU17" s="61">
        <v>4.2503611874912632E-2</v>
      </c>
      <c r="CV17" s="61">
        <v>2.3651955072936572E-2</v>
      </c>
      <c r="CW17" s="61">
        <v>3.1943887775551093E-2</v>
      </c>
      <c r="CX17" s="61">
        <v>8.8549191406067933E-4</v>
      </c>
      <c r="CY17" s="61">
        <v>7.9228223889639729E-4</v>
      </c>
      <c r="CZ17" s="61">
        <v>2.796290254928461E-4</v>
      </c>
      <c r="DA17" s="61">
        <v>8.0719578692268236E-3</v>
      </c>
      <c r="DB17" s="61">
        <v>3.2012396886796829E-2</v>
      </c>
      <c r="DC17" s="61">
        <v>0.17591275574404619</v>
      </c>
      <c r="DD17" s="61">
        <v>2.4186046511627909E-2</v>
      </c>
      <c r="DE17" s="61">
        <v>2.8522160600270303E-2</v>
      </c>
      <c r="DF17" s="61">
        <v>3.1784499231020176E-2</v>
      </c>
      <c r="DG17" s="61">
        <v>2.0860791350142138E-2</v>
      </c>
      <c r="DH17" s="61">
        <v>1.2117257771356665E-3</v>
      </c>
      <c r="DI17" s="61">
        <v>1.2886237591461993E-3</v>
      </c>
      <c r="DJ17" s="61">
        <v>1.0113249755324598E-2</v>
      </c>
      <c r="DK17" s="61">
        <v>2.0415715151232691E-2</v>
      </c>
      <c r="DL17" s="61">
        <v>4.654891177704245E-3</v>
      </c>
      <c r="DM17" s="61">
        <v>1.2909540010253059E-2</v>
      </c>
      <c r="DN17" s="79">
        <v>0.99999999999999989</v>
      </c>
    </row>
    <row r="18" spans="1:118">
      <c r="A18" s="434"/>
      <c r="B18" s="197" t="s">
        <v>183</v>
      </c>
      <c r="C18" s="198">
        <f>SUM(C12:C17)</f>
        <v>6408.8749999999936</v>
      </c>
      <c r="D18" s="198">
        <f t="shared" ref="D18:BH18" si="0">SUM(D12:D17)</f>
        <v>4962.887999999999</v>
      </c>
      <c r="E18" s="198">
        <f t="shared" si="0"/>
        <v>8843.79000000001</v>
      </c>
      <c r="F18" s="198">
        <f t="shared" si="0"/>
        <v>12772.872000000018</v>
      </c>
      <c r="G18" s="198">
        <f t="shared" si="0"/>
        <v>2202.7900000000009</v>
      </c>
      <c r="H18" s="198">
        <f t="shared" si="0"/>
        <v>3727.2999999999975</v>
      </c>
      <c r="I18" s="198">
        <f t="shared" si="0"/>
        <v>3712.2479999999987</v>
      </c>
      <c r="J18" s="198">
        <f t="shared" si="0"/>
        <v>1555.5740000000003</v>
      </c>
      <c r="K18" s="198">
        <f t="shared" si="0"/>
        <v>6157.5360000000055</v>
      </c>
      <c r="L18" s="198">
        <f t="shared" si="0"/>
        <v>10526.473999999998</v>
      </c>
      <c r="M18" s="198">
        <f t="shared" si="0"/>
        <v>10607.165999999999</v>
      </c>
      <c r="N18" s="198">
        <f t="shared" si="0"/>
        <v>85.539999999999992</v>
      </c>
      <c r="O18" s="198">
        <f t="shared" si="0"/>
        <v>3</v>
      </c>
      <c r="P18" s="198">
        <f t="shared" si="0"/>
        <v>5893.5170000000071</v>
      </c>
      <c r="Q18" s="198">
        <f t="shared" si="0"/>
        <v>4490.05</v>
      </c>
      <c r="R18" s="198">
        <f t="shared" si="0"/>
        <v>0.22</v>
      </c>
      <c r="S18" s="198">
        <f t="shared" si="0"/>
        <v>889.97000000000025</v>
      </c>
      <c r="T18" s="198">
        <f t="shared" si="0"/>
        <v>5268.6619999999975</v>
      </c>
      <c r="U18" s="198">
        <f t="shared" si="0"/>
        <v>14055.116000000018</v>
      </c>
      <c r="V18" s="198">
        <f t="shared" si="0"/>
        <v>1604.4000000000003</v>
      </c>
      <c r="W18" s="198">
        <f t="shared" si="0"/>
        <v>7762.6470000000127</v>
      </c>
      <c r="X18" s="198">
        <f t="shared" si="0"/>
        <v>119.65999999999998</v>
      </c>
      <c r="Y18" s="198">
        <f t="shared" si="0"/>
        <v>6046.5120000000061</v>
      </c>
      <c r="Z18" s="198">
        <f t="shared" si="0"/>
        <v>13524.579999999996</v>
      </c>
      <c r="AA18" s="198">
        <f t="shared" si="0"/>
        <v>498.02000000000015</v>
      </c>
      <c r="AB18" s="198">
        <f t="shared" si="0"/>
        <v>5499.4660000000003</v>
      </c>
      <c r="AC18" s="198">
        <f t="shared" si="0"/>
        <v>12341.300000000003</v>
      </c>
      <c r="AD18" s="198">
        <f t="shared" si="0"/>
        <v>6405.0709999999981</v>
      </c>
      <c r="AE18" s="198">
        <f t="shared" si="0"/>
        <v>66.11</v>
      </c>
      <c r="AF18" s="198">
        <f t="shared" si="0"/>
        <v>6979.4</v>
      </c>
      <c r="AG18" s="198">
        <f t="shared" si="0"/>
        <v>15485.52999999999</v>
      </c>
      <c r="AH18" s="198">
        <f t="shared" si="0"/>
        <v>5571.0000000000018</v>
      </c>
      <c r="AI18" s="198">
        <f t="shared" si="0"/>
        <v>312.46000000000004</v>
      </c>
      <c r="AJ18" s="198">
        <f t="shared" si="0"/>
        <v>17947.25499999999</v>
      </c>
      <c r="AK18" s="198">
        <f t="shared" si="0"/>
        <v>10761.382000000012</v>
      </c>
      <c r="AL18" s="198">
        <f t="shared" si="0"/>
        <v>5004.82</v>
      </c>
      <c r="AM18" s="198">
        <f t="shared" si="0"/>
        <v>3229.7999999999979</v>
      </c>
      <c r="AN18" s="198">
        <f t="shared" si="0"/>
        <v>72.710000000000008</v>
      </c>
      <c r="AO18" s="198">
        <f t="shared" si="0"/>
        <v>18787.099999999999</v>
      </c>
      <c r="AP18" s="198">
        <f t="shared" si="0"/>
        <v>10054.102000000008</v>
      </c>
      <c r="AQ18" s="198">
        <f t="shared" si="0"/>
        <v>10701.724999999984</v>
      </c>
      <c r="AR18" s="198">
        <f t="shared" si="0"/>
        <v>329</v>
      </c>
      <c r="AS18" s="198">
        <f t="shared" si="0"/>
        <v>165.99999999999994</v>
      </c>
      <c r="AT18" s="198">
        <f t="shared" si="0"/>
        <v>47.94</v>
      </c>
      <c r="AU18" s="198">
        <f t="shared" si="0"/>
        <v>3876.2979999999984</v>
      </c>
      <c r="AV18" s="198">
        <f t="shared" si="0"/>
        <v>15729.411999999993</v>
      </c>
      <c r="AW18" s="198">
        <f t="shared" si="0"/>
        <v>51473.308000000077</v>
      </c>
      <c r="AX18" s="198">
        <f t="shared" si="0"/>
        <v>10301.944999999998</v>
      </c>
      <c r="AY18" s="198">
        <f t="shared" si="0"/>
        <v>12815.499999999989</v>
      </c>
      <c r="AZ18" s="198">
        <f t="shared" si="0"/>
        <v>12868.300000000003</v>
      </c>
      <c r="BA18" s="198">
        <f t="shared" si="0"/>
        <v>12088.557000000015</v>
      </c>
      <c r="BB18" s="198">
        <f t="shared" si="0"/>
        <v>515.33999999999992</v>
      </c>
      <c r="BC18" s="198">
        <f t="shared" si="0"/>
        <v>639.14999999999986</v>
      </c>
      <c r="BD18" s="198">
        <f t="shared" si="0"/>
        <v>3231.6999999999994</v>
      </c>
      <c r="BE18" s="198">
        <f t="shared" si="0"/>
        <v>11337.762000000001</v>
      </c>
      <c r="BF18" s="198">
        <f t="shared" si="0"/>
        <v>1507.9499999999998</v>
      </c>
      <c r="BG18" s="198">
        <f t="shared" si="0"/>
        <v>4226.0999999999995</v>
      </c>
      <c r="BH18" s="199">
        <f t="shared" si="0"/>
        <v>402092.90000000014</v>
      </c>
      <c r="BI18" s="176">
        <f>C18/$BH18</f>
        <v>1.5938791756830304E-2</v>
      </c>
      <c r="BJ18" s="177">
        <f t="shared" ref="BJ18:DM18" si="1">D18/$BH18</f>
        <v>1.2342640220705208E-2</v>
      </c>
      <c r="BK18" s="177">
        <f t="shared" si="1"/>
        <v>2.1994394827662977E-2</v>
      </c>
      <c r="BL18" s="177">
        <f t="shared" si="1"/>
        <v>3.1765972490436944E-2</v>
      </c>
      <c r="BM18" s="177">
        <f t="shared" si="1"/>
        <v>5.4783111067119071E-3</v>
      </c>
      <c r="BN18" s="177">
        <f t="shared" si="1"/>
        <v>9.2697483591478395E-3</v>
      </c>
      <c r="BO18" s="177">
        <f t="shared" si="1"/>
        <v>9.2323142239019822E-3</v>
      </c>
      <c r="BP18" s="177">
        <f t="shared" si="1"/>
        <v>3.8686930308891297E-3</v>
      </c>
      <c r="BQ18" s="177">
        <f t="shared" si="1"/>
        <v>1.5313714815655794E-2</v>
      </c>
      <c r="BR18" s="177">
        <f t="shared" si="1"/>
        <v>2.6179208834575279E-2</v>
      </c>
      <c r="BS18" s="177">
        <f t="shared" si="1"/>
        <v>2.6379888826686557E-2</v>
      </c>
      <c r="BT18" s="177">
        <f t="shared" si="1"/>
        <v>2.1273690731669215E-4</v>
      </c>
      <c r="BU18" s="177">
        <f t="shared" si="1"/>
        <v>7.4609623795893912E-6</v>
      </c>
      <c r="BV18" s="177">
        <f t="shared" si="1"/>
        <v>1.4657102873490193E-2</v>
      </c>
      <c r="BW18" s="177">
        <f t="shared" si="1"/>
        <v>1.1166698044158449E-2</v>
      </c>
      <c r="BX18" s="177">
        <f t="shared" si="1"/>
        <v>5.4713724116988867E-7</v>
      </c>
      <c r="BY18" s="177">
        <f t="shared" si="1"/>
        <v>2.2133442296543909E-3</v>
      </c>
      <c r="BZ18" s="177">
        <f t="shared" si="1"/>
        <v>1.3103096324257393E-2</v>
      </c>
      <c r="CA18" s="177">
        <f t="shared" si="1"/>
        <v>3.4954897238921687E-2</v>
      </c>
      <c r="CB18" s="177">
        <f t="shared" si="1"/>
        <v>3.9901226806044066E-3</v>
      </c>
      <c r="CC18" s="177">
        <f t="shared" si="1"/>
        <v>1.930560574434418E-2</v>
      </c>
      <c r="CD18" s="177">
        <f t="shared" si="1"/>
        <v>2.9759291944722214E-4</v>
      </c>
      <c r="CE18" s="177">
        <f t="shared" si="1"/>
        <v>1.5037599519911951E-2</v>
      </c>
      <c r="CF18" s="177">
        <f t="shared" si="1"/>
        <v>3.3635460859915686E-2</v>
      </c>
      <c r="CG18" s="177">
        <f t="shared" si="1"/>
        <v>1.2385694947610365E-3</v>
      </c>
      <c r="CH18" s="177">
        <f t="shared" si="1"/>
        <v>1.367710297794365E-2</v>
      </c>
      <c r="CI18" s="177">
        <f t="shared" si="1"/>
        <v>3.0692658338408858E-2</v>
      </c>
      <c r="CJ18" s="177">
        <f t="shared" si="1"/>
        <v>1.5929331256532994E-2</v>
      </c>
      <c r="CK18" s="177">
        <f t="shared" si="1"/>
        <v>1.6441474097155155E-4</v>
      </c>
      <c r="CL18" s="177">
        <f t="shared" si="1"/>
        <v>1.7357680277368729E-2</v>
      </c>
      <c r="CM18" s="177">
        <f t="shared" si="1"/>
        <v>3.8512318919334272E-2</v>
      </c>
      <c r="CN18" s="177">
        <f t="shared" si="1"/>
        <v>1.3855007138897504E-2</v>
      </c>
      <c r="CO18" s="177">
        <f t="shared" si="1"/>
        <v>7.7708410170883378E-4</v>
      </c>
      <c r="CP18" s="177">
        <f t="shared" si="1"/>
        <v>4.4634598123965842E-2</v>
      </c>
      <c r="CQ18" s="177">
        <f t="shared" si="1"/>
        <v>2.6763422084796842E-2</v>
      </c>
      <c r="CR18" s="177">
        <f t="shared" si="1"/>
        <v>1.2446924578872191E-2</v>
      </c>
      <c r="CS18" s="177">
        <f t="shared" si="1"/>
        <v>8.0324720978659329E-3</v>
      </c>
      <c r="CT18" s="177">
        <f t="shared" si="1"/>
        <v>1.8082885820664823E-4</v>
      </c>
      <c r="CU18" s="177">
        <f t="shared" si="1"/>
        <v>4.6723282107194612E-2</v>
      </c>
      <c r="CV18" s="177">
        <f t="shared" si="1"/>
        <v>2.5004425594184837E-2</v>
      </c>
      <c r="CW18" s="177">
        <f t="shared" si="1"/>
        <v>2.6615055873903719E-2</v>
      </c>
      <c r="CX18" s="177">
        <f t="shared" si="1"/>
        <v>8.1821887429496987E-4</v>
      </c>
      <c r="CY18" s="177">
        <f t="shared" si="1"/>
        <v>4.1283991833727951E-4</v>
      </c>
      <c r="CZ18" s="177">
        <f t="shared" si="1"/>
        <v>1.1922617882583846E-4</v>
      </c>
      <c r="DA18" s="177">
        <f t="shared" si="1"/>
        <v>9.6403045166925279E-3</v>
      </c>
      <c r="DB18" s="177">
        <f t="shared" si="1"/>
        <v>3.9118850395020624E-2</v>
      </c>
      <c r="DC18" s="177">
        <f t="shared" si="1"/>
        <v>0.12801347151367273</v>
      </c>
      <c r="DD18" s="177">
        <f t="shared" si="1"/>
        <v>2.5620808027199671E-2</v>
      </c>
      <c r="DE18" s="177">
        <f t="shared" si="1"/>
        <v>3.1871987791875916E-2</v>
      </c>
      <c r="DF18" s="177">
        <f t="shared" si="1"/>
        <v>3.2003300729756726E-2</v>
      </c>
      <c r="DG18" s="177">
        <f t="shared" si="1"/>
        <v>3.0064089666840699E-2</v>
      </c>
      <c r="DH18" s="177">
        <f t="shared" si="1"/>
        <v>1.2816441175658654E-3</v>
      </c>
      <c r="DI18" s="177">
        <f t="shared" si="1"/>
        <v>1.5895580349715194E-3</v>
      </c>
      <c r="DJ18" s="177">
        <f t="shared" si="1"/>
        <v>8.0371973740396771E-3</v>
      </c>
      <c r="DK18" s="177">
        <f t="shared" si="1"/>
        <v>2.8196871916912725E-2</v>
      </c>
      <c r="DL18" s="177">
        <f t="shared" si="1"/>
        <v>3.750252740100607E-3</v>
      </c>
      <c r="DM18" s="177">
        <f t="shared" si="1"/>
        <v>1.0510257704127574E-2</v>
      </c>
      <c r="DN18" s="210">
        <f>SUM(BI18:DM18)</f>
        <v>1</v>
      </c>
    </row>
    <row r="19" spans="1:118">
      <c r="A19" s="18"/>
      <c r="B19" s="19"/>
      <c r="C19" s="55"/>
      <c r="D19" s="55"/>
      <c r="E19" s="55"/>
      <c r="F19" s="55"/>
      <c r="G19" s="55"/>
      <c r="H19" s="55"/>
      <c r="I19" s="55"/>
      <c r="J19" s="55"/>
      <c r="K19" s="55"/>
      <c r="L19" s="55"/>
      <c r="M19" s="55"/>
      <c r="N19" s="55"/>
      <c r="O19" s="55"/>
      <c r="P19" s="55"/>
      <c r="Q19" s="55"/>
      <c r="R19" s="55"/>
      <c r="S19" s="55"/>
      <c r="T19" s="55"/>
      <c r="U19" s="55"/>
      <c r="V19" s="55"/>
      <c r="W19" s="55"/>
      <c r="X19" s="55"/>
      <c r="Y19" s="55"/>
      <c r="Z19" s="55"/>
      <c r="AA19" s="55"/>
      <c r="AB19" s="55"/>
      <c r="AC19" s="55"/>
      <c r="AD19" s="55"/>
      <c r="AE19" s="55"/>
      <c r="AF19" s="55"/>
      <c r="AG19" s="55"/>
      <c r="AH19" s="55"/>
      <c r="AI19" s="55"/>
      <c r="AJ19" s="55"/>
      <c r="AK19" s="55"/>
      <c r="AL19" s="55"/>
      <c r="AM19" s="55"/>
      <c r="AN19" s="55"/>
      <c r="AO19" s="55"/>
      <c r="AP19" s="55"/>
      <c r="AQ19" s="55"/>
      <c r="AR19" s="55"/>
      <c r="AS19" s="55"/>
      <c r="AT19" s="55"/>
      <c r="AU19" s="55"/>
      <c r="AV19" s="55"/>
      <c r="AW19" s="55"/>
      <c r="AX19" s="55"/>
      <c r="AY19" s="55"/>
      <c r="AZ19" s="55"/>
      <c r="BA19" s="55"/>
      <c r="BB19" s="55"/>
      <c r="BC19" s="55"/>
      <c r="BD19" s="55"/>
      <c r="BE19" s="55"/>
      <c r="BF19" s="55"/>
      <c r="BG19" s="55"/>
      <c r="BH19" s="323"/>
      <c r="BI19" s="324"/>
      <c r="BJ19" s="325"/>
      <c r="BK19" s="325"/>
      <c r="BL19" s="325"/>
      <c r="BM19" s="325"/>
      <c r="BN19" s="325"/>
      <c r="BO19" s="325"/>
      <c r="BP19" s="325"/>
      <c r="BQ19" s="325"/>
      <c r="BR19" s="325"/>
      <c r="BS19" s="325"/>
      <c r="BT19" s="325"/>
      <c r="BU19" s="325"/>
      <c r="BV19" s="325"/>
      <c r="BW19" s="325"/>
      <c r="BX19" s="325"/>
      <c r="BY19" s="325"/>
      <c r="BZ19" s="325"/>
      <c r="CA19" s="325"/>
      <c r="CB19" s="325"/>
      <c r="CC19" s="325"/>
      <c r="CD19" s="325"/>
      <c r="CE19" s="325"/>
      <c r="CF19" s="325"/>
      <c r="CG19" s="325"/>
      <c r="CH19" s="325"/>
      <c r="CI19" s="325"/>
      <c r="CJ19" s="325"/>
      <c r="CK19" s="325"/>
      <c r="CL19" s="325"/>
      <c r="CM19" s="325"/>
      <c r="CN19" s="325"/>
      <c r="CO19" s="325"/>
      <c r="CP19" s="325"/>
      <c r="CQ19" s="325"/>
      <c r="CR19" s="325"/>
      <c r="CS19" s="325"/>
      <c r="CT19" s="325"/>
      <c r="CU19" s="325"/>
      <c r="CV19" s="325"/>
      <c r="CW19" s="325"/>
      <c r="CX19" s="325"/>
      <c r="CY19" s="325"/>
      <c r="CZ19" s="325"/>
      <c r="DA19" s="325"/>
      <c r="DB19" s="325"/>
      <c r="DC19" s="325"/>
      <c r="DD19" s="325"/>
      <c r="DE19" s="325"/>
      <c r="DF19" s="325"/>
      <c r="DG19" s="325"/>
      <c r="DH19" s="325"/>
      <c r="DI19" s="325"/>
      <c r="DJ19" s="325"/>
      <c r="DK19" s="325"/>
      <c r="DL19" s="325"/>
      <c r="DM19" s="325"/>
      <c r="DN19" s="326"/>
    </row>
    <row r="20" spans="1:118">
      <c r="A20" s="435" t="s">
        <v>59</v>
      </c>
      <c r="B20" s="70" t="s">
        <v>35</v>
      </c>
      <c r="C20" s="17">
        <v>4.4800000000000004</v>
      </c>
      <c r="D20" s="17">
        <v>9.9400000000000013</v>
      </c>
      <c r="E20" s="17">
        <v>6.0600000000000005</v>
      </c>
      <c r="F20" s="17">
        <v>27.579999999999995</v>
      </c>
      <c r="G20" s="17">
        <v>6</v>
      </c>
      <c r="H20" s="17">
        <v>3</v>
      </c>
      <c r="I20" s="17">
        <v>3.54</v>
      </c>
      <c r="J20" s="17">
        <v>0</v>
      </c>
      <c r="K20" s="17">
        <v>5.79</v>
      </c>
      <c r="L20" s="17">
        <v>9.36</v>
      </c>
      <c r="M20" s="17">
        <v>5</v>
      </c>
      <c r="N20" s="17">
        <v>33</v>
      </c>
      <c r="O20" s="17">
        <v>3</v>
      </c>
      <c r="P20" s="17">
        <v>9</v>
      </c>
      <c r="Q20" s="17">
        <v>8425.1899999999932</v>
      </c>
      <c r="R20" s="17">
        <v>0</v>
      </c>
      <c r="S20" s="17">
        <v>6.84</v>
      </c>
      <c r="T20" s="17">
        <v>3.87</v>
      </c>
      <c r="U20" s="17">
        <v>123.41999999999997</v>
      </c>
      <c r="V20" s="17">
        <v>7</v>
      </c>
      <c r="W20" s="17">
        <v>3</v>
      </c>
      <c r="X20" s="17">
        <v>0</v>
      </c>
      <c r="Y20" s="17">
        <v>3</v>
      </c>
      <c r="Z20" s="17">
        <v>54.879999999999995</v>
      </c>
      <c r="AA20" s="17">
        <v>260.23999999999995</v>
      </c>
      <c r="AB20" s="17">
        <v>3</v>
      </c>
      <c r="AC20" s="17">
        <v>3</v>
      </c>
      <c r="AD20" s="17">
        <v>6.2099999999999991</v>
      </c>
      <c r="AE20" s="17">
        <v>25</v>
      </c>
      <c r="AF20" s="17">
        <v>6</v>
      </c>
      <c r="AG20" s="17">
        <v>1.3800000000000001</v>
      </c>
      <c r="AH20" s="17">
        <v>3</v>
      </c>
      <c r="AI20" s="17">
        <v>90.759999999999977</v>
      </c>
      <c r="AJ20" s="17">
        <v>13</v>
      </c>
      <c r="AK20" s="17">
        <v>17.75</v>
      </c>
      <c r="AL20" s="17">
        <v>15</v>
      </c>
      <c r="AM20" s="17">
        <v>13</v>
      </c>
      <c r="AN20" s="17">
        <v>9</v>
      </c>
      <c r="AO20" s="17">
        <v>9</v>
      </c>
      <c r="AP20" s="17">
        <v>4</v>
      </c>
      <c r="AQ20" s="17">
        <v>14.620000000000001</v>
      </c>
      <c r="AR20" s="17">
        <v>0</v>
      </c>
      <c r="AS20" s="17">
        <v>0</v>
      </c>
      <c r="AT20" s="17">
        <v>0</v>
      </c>
      <c r="AU20" s="17">
        <v>7.62</v>
      </c>
      <c r="AV20" s="17">
        <v>15</v>
      </c>
      <c r="AW20" s="17">
        <v>13.620000000000001</v>
      </c>
      <c r="AX20" s="17">
        <v>33.92</v>
      </c>
      <c r="AY20" s="17">
        <v>12</v>
      </c>
      <c r="AZ20" s="17">
        <v>6</v>
      </c>
      <c r="BA20" s="17">
        <v>6.12</v>
      </c>
      <c r="BB20" s="17">
        <v>0</v>
      </c>
      <c r="BC20" s="17">
        <v>3</v>
      </c>
      <c r="BD20" s="17">
        <v>0</v>
      </c>
      <c r="BE20" s="17">
        <v>6</v>
      </c>
      <c r="BF20" s="17">
        <v>2887.8099999999986</v>
      </c>
      <c r="BG20" s="17">
        <v>69</v>
      </c>
      <c r="BH20" s="192">
        <v>12306.999999999993</v>
      </c>
      <c r="BI20" s="195">
        <v>3.640204761517838E-4</v>
      </c>
      <c r="BJ20" s="196">
        <v>8.0767043146177031E-4</v>
      </c>
      <c r="BK20" s="196">
        <v>4.924026976517432E-4</v>
      </c>
      <c r="BL20" s="196">
        <v>2.2410010563094183E-3</v>
      </c>
      <c r="BM20" s="196">
        <v>4.8752742341756752E-4</v>
      </c>
      <c r="BN20" s="196">
        <v>2.4376371170878376E-4</v>
      </c>
      <c r="BO20" s="196">
        <v>2.8764117981636486E-4</v>
      </c>
      <c r="BP20" s="196">
        <v>0</v>
      </c>
      <c r="BQ20" s="196">
        <v>4.7046396359795269E-4</v>
      </c>
      <c r="BR20" s="196">
        <v>7.6054278053140525E-4</v>
      </c>
      <c r="BS20" s="196">
        <v>4.0627285284797296E-4</v>
      </c>
      <c r="BT20" s="196">
        <v>2.6814008287966212E-3</v>
      </c>
      <c r="BU20" s="196">
        <v>2.4376371170878376E-4</v>
      </c>
      <c r="BV20" s="196">
        <v>7.3129113512635131E-4</v>
      </c>
      <c r="BW20" s="196">
        <v>0.68458519541724205</v>
      </c>
      <c r="BX20" s="196">
        <v>0</v>
      </c>
      <c r="BY20" s="196">
        <v>5.5578126269602692E-4</v>
      </c>
      <c r="BZ20" s="196">
        <v>3.1445518810433105E-4</v>
      </c>
      <c r="CA20" s="196">
        <v>1.0028439099699362E-2</v>
      </c>
      <c r="CB20" s="196">
        <v>5.6878199398716208E-4</v>
      </c>
      <c r="CC20" s="196">
        <v>2.4376371170878376E-4</v>
      </c>
      <c r="CD20" s="196">
        <v>0</v>
      </c>
      <c r="CE20" s="196">
        <v>2.4376371170878376E-4</v>
      </c>
      <c r="CF20" s="196">
        <v>4.4592508328593506E-3</v>
      </c>
      <c r="CG20" s="196">
        <v>2.1145689445031292E-2</v>
      </c>
      <c r="CH20" s="196">
        <v>2.4376371170878376E-4</v>
      </c>
      <c r="CI20" s="196">
        <v>2.4376371170878376E-4</v>
      </c>
      <c r="CJ20" s="196">
        <v>5.0459088323718236E-4</v>
      </c>
      <c r="CK20" s="196">
        <v>2.0313642642398647E-3</v>
      </c>
      <c r="CL20" s="196">
        <v>4.8752742341756752E-4</v>
      </c>
      <c r="CM20" s="196">
        <v>1.1213130738604055E-4</v>
      </c>
      <c r="CN20" s="196">
        <v>2.4376371170878376E-4</v>
      </c>
      <c r="CO20" s="196">
        <v>7.3746648248964033E-3</v>
      </c>
      <c r="CP20" s="196">
        <v>1.0563094174047296E-3</v>
      </c>
      <c r="CQ20" s="196">
        <v>1.442268627610304E-3</v>
      </c>
      <c r="CR20" s="196">
        <v>1.2188185585439188E-3</v>
      </c>
      <c r="CS20" s="196">
        <v>1.0563094174047296E-3</v>
      </c>
      <c r="CT20" s="196">
        <v>7.3129113512635131E-4</v>
      </c>
      <c r="CU20" s="196">
        <v>7.3129113512635131E-4</v>
      </c>
      <c r="CV20" s="196">
        <v>3.2501828227837835E-4</v>
      </c>
      <c r="CW20" s="196">
        <v>1.187941821727473E-3</v>
      </c>
      <c r="CX20" s="196">
        <v>0</v>
      </c>
      <c r="CY20" s="196">
        <v>0</v>
      </c>
      <c r="CZ20" s="196">
        <v>0</v>
      </c>
      <c r="DA20" s="196">
        <v>6.1915982774031074E-4</v>
      </c>
      <c r="DB20" s="196">
        <v>1.2188185585439188E-3</v>
      </c>
      <c r="DC20" s="196">
        <v>1.1066872511578784E-3</v>
      </c>
      <c r="DD20" s="196">
        <v>2.7561550337206484E-3</v>
      </c>
      <c r="DE20" s="196">
        <v>9.7505484683513505E-4</v>
      </c>
      <c r="DF20" s="196">
        <v>4.8752742341756752E-4</v>
      </c>
      <c r="DG20" s="196">
        <v>4.9727797188591893E-4</v>
      </c>
      <c r="DH20" s="196">
        <v>0</v>
      </c>
      <c r="DI20" s="196">
        <v>2.4376371170878376E-4</v>
      </c>
      <c r="DJ20" s="196">
        <v>0</v>
      </c>
      <c r="DK20" s="196">
        <v>4.8752742341756752E-4</v>
      </c>
      <c r="DL20" s="196">
        <v>0.23464776143658084</v>
      </c>
      <c r="DM20" s="196">
        <v>5.6065653693020264E-3</v>
      </c>
      <c r="DN20" s="102">
        <v>1</v>
      </c>
    </row>
    <row r="21" spans="1:118">
      <c r="A21" s="436"/>
      <c r="B21" s="69" t="s">
        <v>39</v>
      </c>
      <c r="C21" s="59">
        <v>56.929999999999993</v>
      </c>
      <c r="D21" s="59">
        <v>160.54000000000002</v>
      </c>
      <c r="E21" s="59">
        <v>660.62000000000012</v>
      </c>
      <c r="F21" s="59">
        <v>443.44000000000005</v>
      </c>
      <c r="G21" s="59">
        <v>66</v>
      </c>
      <c r="H21" s="59">
        <v>17</v>
      </c>
      <c r="I21" s="59">
        <v>73.009999999999991</v>
      </c>
      <c r="J21" s="59">
        <v>800.57999999999993</v>
      </c>
      <c r="K21" s="59">
        <v>1925.4900000000007</v>
      </c>
      <c r="L21" s="59">
        <v>125.72000000000003</v>
      </c>
      <c r="M21" s="59">
        <v>192.78</v>
      </c>
      <c r="N21" s="59">
        <v>0</v>
      </c>
      <c r="O21" s="59">
        <v>0</v>
      </c>
      <c r="P21" s="59">
        <v>2034.4800000000002</v>
      </c>
      <c r="Q21" s="59">
        <v>21</v>
      </c>
      <c r="R21" s="59">
        <v>0</v>
      </c>
      <c r="S21" s="59">
        <v>49.15</v>
      </c>
      <c r="T21" s="59">
        <v>290.59000000000003</v>
      </c>
      <c r="U21" s="59">
        <v>80.570000000000007</v>
      </c>
      <c r="V21" s="59">
        <v>19.64</v>
      </c>
      <c r="W21" s="59">
        <v>157.78</v>
      </c>
      <c r="X21" s="59">
        <v>0</v>
      </c>
      <c r="Y21" s="59">
        <v>81.680000000000021</v>
      </c>
      <c r="Z21" s="59">
        <v>49.879999999999988</v>
      </c>
      <c r="AA21" s="59">
        <v>3</v>
      </c>
      <c r="AB21" s="59">
        <v>11.900000000000002</v>
      </c>
      <c r="AC21" s="59">
        <v>34</v>
      </c>
      <c r="AD21" s="59">
        <v>4994.3899999999976</v>
      </c>
      <c r="AE21" s="59">
        <v>0</v>
      </c>
      <c r="AF21" s="59">
        <v>6</v>
      </c>
      <c r="AG21" s="59">
        <v>95.819999999999979</v>
      </c>
      <c r="AH21" s="59">
        <v>6</v>
      </c>
      <c r="AI21" s="59">
        <v>9</v>
      </c>
      <c r="AJ21" s="59">
        <v>34.9</v>
      </c>
      <c r="AK21" s="59">
        <v>350.18</v>
      </c>
      <c r="AL21" s="59">
        <v>308.68000000000006</v>
      </c>
      <c r="AM21" s="59">
        <v>12</v>
      </c>
      <c r="AN21" s="59">
        <v>0</v>
      </c>
      <c r="AO21" s="59">
        <v>116.00000000000003</v>
      </c>
      <c r="AP21" s="59">
        <v>110.47000000000001</v>
      </c>
      <c r="AQ21" s="59">
        <v>75.780000000000015</v>
      </c>
      <c r="AR21" s="59">
        <v>25</v>
      </c>
      <c r="AS21" s="59">
        <v>3</v>
      </c>
      <c r="AT21" s="59">
        <v>0</v>
      </c>
      <c r="AU21" s="59">
        <v>114.46999999999998</v>
      </c>
      <c r="AV21" s="59">
        <v>440.7600000000001</v>
      </c>
      <c r="AW21" s="59">
        <v>154.20000000000005</v>
      </c>
      <c r="AX21" s="59">
        <v>203.00999999999993</v>
      </c>
      <c r="AY21" s="59">
        <v>27</v>
      </c>
      <c r="AZ21" s="59">
        <v>30</v>
      </c>
      <c r="BA21" s="59">
        <v>40.18</v>
      </c>
      <c r="BB21" s="59">
        <v>63</v>
      </c>
      <c r="BC21" s="59">
        <v>332.4</v>
      </c>
      <c r="BD21" s="59">
        <v>110</v>
      </c>
      <c r="BE21" s="59">
        <v>32.980000000000004</v>
      </c>
      <c r="BF21" s="59">
        <v>9</v>
      </c>
      <c r="BG21" s="59">
        <v>36</v>
      </c>
      <c r="BH21" s="190">
        <v>15095.999999999998</v>
      </c>
      <c r="BI21" s="74">
        <v>3.7711976682564918E-3</v>
      </c>
      <c r="BJ21" s="61">
        <v>1.0634605193428726E-2</v>
      </c>
      <c r="BK21" s="61">
        <v>4.3761261261261272E-2</v>
      </c>
      <c r="BL21" s="61">
        <v>2.9374668786433498E-2</v>
      </c>
      <c r="BM21" s="61">
        <v>4.3720190779014314E-3</v>
      </c>
      <c r="BN21" s="61">
        <v>1.1261261261261263E-3</v>
      </c>
      <c r="BO21" s="61">
        <v>4.8363804981452043E-3</v>
      </c>
      <c r="BP21" s="61">
        <v>5.3032591414944361E-2</v>
      </c>
      <c r="BQ21" s="61">
        <v>0.12754968203497621</v>
      </c>
      <c r="BR21" s="61">
        <v>8.3280339162692136E-3</v>
      </c>
      <c r="BS21" s="61">
        <v>1.2770270270270272E-2</v>
      </c>
      <c r="BT21" s="61">
        <v>0</v>
      </c>
      <c r="BU21" s="61">
        <v>0</v>
      </c>
      <c r="BV21" s="61">
        <v>0.13476947535771069</v>
      </c>
      <c r="BW21" s="61">
        <v>1.3910969793322736E-3</v>
      </c>
      <c r="BX21" s="61">
        <v>0</v>
      </c>
      <c r="BY21" s="61">
        <v>3.2558293587705354E-3</v>
      </c>
      <c r="BZ21" s="61">
        <v>1.9249470058293593E-2</v>
      </c>
      <c r="CA21" s="61">
        <v>5.3371754107048239E-3</v>
      </c>
      <c r="CB21" s="61">
        <v>1.3010068892421835E-3</v>
      </c>
      <c r="CC21" s="61">
        <v>1.0451775304716483E-2</v>
      </c>
      <c r="CD21" s="61">
        <v>0</v>
      </c>
      <c r="CE21" s="61">
        <v>5.4107048224695305E-3</v>
      </c>
      <c r="CF21" s="61">
        <v>3.304186539480657E-3</v>
      </c>
      <c r="CG21" s="61">
        <v>1.9872813990461051E-4</v>
      </c>
      <c r="CH21" s="61">
        <v>7.8828828828828848E-4</v>
      </c>
      <c r="CI21" s="61">
        <v>2.2522522522522527E-3</v>
      </c>
      <c r="CJ21" s="61">
        <v>0.33084194488606239</v>
      </c>
      <c r="CK21" s="61">
        <v>0</v>
      </c>
      <c r="CL21" s="61">
        <v>3.9745627980922101E-4</v>
      </c>
      <c r="CM21" s="61">
        <v>6.3473767885532583E-3</v>
      </c>
      <c r="CN21" s="61">
        <v>3.9745627980922101E-4</v>
      </c>
      <c r="CO21" s="61">
        <v>5.9618441971383154E-4</v>
      </c>
      <c r="CP21" s="61">
        <v>2.3118706942236358E-3</v>
      </c>
      <c r="CQ21" s="61">
        <v>2.3196873343932171E-2</v>
      </c>
      <c r="CR21" s="61">
        <v>2.0447800741918397E-2</v>
      </c>
      <c r="CS21" s="61">
        <v>7.9491255961844202E-4</v>
      </c>
      <c r="CT21" s="61">
        <v>0</v>
      </c>
      <c r="CU21" s="61">
        <v>7.6841547429782756E-3</v>
      </c>
      <c r="CV21" s="61">
        <v>7.3178325384207757E-3</v>
      </c>
      <c r="CW21" s="61">
        <v>5.0198728139904626E-3</v>
      </c>
      <c r="CX21" s="61">
        <v>1.656067832538421E-3</v>
      </c>
      <c r="CY21" s="61">
        <v>1.9872813990461051E-4</v>
      </c>
      <c r="CZ21" s="61">
        <v>0</v>
      </c>
      <c r="DA21" s="61">
        <v>7.5828033916269209E-3</v>
      </c>
      <c r="DB21" s="61">
        <v>2.9197138314785383E-2</v>
      </c>
      <c r="DC21" s="61">
        <v>1.0214626391096984E-2</v>
      </c>
      <c r="DD21" s="61">
        <v>1.3447933227344989E-2</v>
      </c>
      <c r="DE21" s="61">
        <v>1.7885532591414947E-3</v>
      </c>
      <c r="DF21" s="61">
        <v>1.9872813990461052E-3</v>
      </c>
      <c r="DG21" s="61">
        <v>2.6616322204557502E-3</v>
      </c>
      <c r="DH21" s="61">
        <v>4.1732909379968205E-3</v>
      </c>
      <c r="DI21" s="61">
        <v>2.2019077901430845E-2</v>
      </c>
      <c r="DJ21" s="61">
        <v>7.286698463169052E-3</v>
      </c>
      <c r="DK21" s="61">
        <v>2.1846846846846854E-3</v>
      </c>
      <c r="DL21" s="61">
        <v>5.9618441971383154E-4</v>
      </c>
      <c r="DM21" s="61">
        <v>2.3847376788553262E-3</v>
      </c>
      <c r="DN21" s="79">
        <v>1.0000000000000002</v>
      </c>
    </row>
    <row r="22" spans="1:118">
      <c r="A22" s="436"/>
      <c r="B22" s="69" t="s">
        <v>41</v>
      </c>
      <c r="C22" s="59">
        <v>3</v>
      </c>
      <c r="D22" s="59">
        <v>5.9399999999999995</v>
      </c>
      <c r="E22" s="59">
        <v>0.06</v>
      </c>
      <c r="F22" s="59">
        <v>3</v>
      </c>
      <c r="G22" s="59">
        <v>0</v>
      </c>
      <c r="H22" s="59">
        <v>0</v>
      </c>
      <c r="I22" s="59">
        <v>0</v>
      </c>
      <c r="J22" s="59">
        <v>0</v>
      </c>
      <c r="K22" s="59">
        <v>4</v>
      </c>
      <c r="L22" s="59">
        <v>0</v>
      </c>
      <c r="M22" s="59">
        <v>5.58</v>
      </c>
      <c r="N22" s="59">
        <v>292.66000000000003</v>
      </c>
      <c r="O22" s="59">
        <v>79.999999999999986</v>
      </c>
      <c r="P22" s="59">
        <v>5.91</v>
      </c>
      <c r="Q22" s="59">
        <v>174.82000000000005</v>
      </c>
      <c r="R22" s="59">
        <v>27.42</v>
      </c>
      <c r="S22" s="59">
        <v>3</v>
      </c>
      <c r="T22" s="59">
        <v>3</v>
      </c>
      <c r="U22" s="59">
        <v>7.08</v>
      </c>
      <c r="V22" s="59">
        <v>0.78</v>
      </c>
      <c r="W22" s="59">
        <v>0</v>
      </c>
      <c r="X22" s="59">
        <v>0</v>
      </c>
      <c r="Y22" s="59">
        <v>0</v>
      </c>
      <c r="Z22" s="59">
        <v>6</v>
      </c>
      <c r="AA22" s="59">
        <v>5834.3199999999988</v>
      </c>
      <c r="AB22" s="59">
        <v>0</v>
      </c>
      <c r="AC22" s="59">
        <v>7</v>
      </c>
      <c r="AD22" s="59">
        <v>3.09</v>
      </c>
      <c r="AE22" s="59">
        <v>1237.5400000000004</v>
      </c>
      <c r="AF22" s="59">
        <v>4</v>
      </c>
      <c r="AG22" s="59">
        <v>1.3800000000000001</v>
      </c>
      <c r="AH22" s="59">
        <v>6</v>
      </c>
      <c r="AI22" s="59">
        <v>9948.3100000000031</v>
      </c>
      <c r="AJ22" s="59">
        <v>3</v>
      </c>
      <c r="AK22" s="59">
        <v>11.62</v>
      </c>
      <c r="AL22" s="59">
        <v>3</v>
      </c>
      <c r="AM22" s="59">
        <v>0</v>
      </c>
      <c r="AN22" s="59">
        <v>931.49000000000035</v>
      </c>
      <c r="AO22" s="59">
        <v>0</v>
      </c>
      <c r="AP22" s="59">
        <v>0</v>
      </c>
      <c r="AQ22" s="59">
        <v>6.2200000000000006</v>
      </c>
      <c r="AR22" s="59">
        <v>0</v>
      </c>
      <c r="AS22" s="59">
        <v>3</v>
      </c>
      <c r="AT22" s="59">
        <v>42.26</v>
      </c>
      <c r="AU22" s="59">
        <v>0.42</v>
      </c>
      <c r="AV22" s="59">
        <v>10</v>
      </c>
      <c r="AW22" s="59">
        <v>7.62</v>
      </c>
      <c r="AX22" s="59">
        <v>4.3</v>
      </c>
      <c r="AY22" s="59">
        <v>0</v>
      </c>
      <c r="AZ22" s="59">
        <v>0</v>
      </c>
      <c r="BA22" s="59">
        <v>3</v>
      </c>
      <c r="BB22" s="59">
        <v>0</v>
      </c>
      <c r="BC22" s="59">
        <v>3</v>
      </c>
      <c r="BD22" s="59">
        <v>6</v>
      </c>
      <c r="BE22" s="59">
        <v>0</v>
      </c>
      <c r="BF22" s="59">
        <v>477.17999999999995</v>
      </c>
      <c r="BG22" s="59">
        <v>183</v>
      </c>
      <c r="BH22" s="190">
        <v>19359</v>
      </c>
      <c r="BI22" s="74">
        <v>1.5496668216333489E-4</v>
      </c>
      <c r="BJ22" s="61">
        <v>3.0683403068340305E-4</v>
      </c>
      <c r="BK22" s="61">
        <v>3.0993336432666975E-6</v>
      </c>
      <c r="BL22" s="61">
        <v>1.5496668216333489E-4</v>
      </c>
      <c r="BM22" s="61">
        <v>0</v>
      </c>
      <c r="BN22" s="61">
        <v>0</v>
      </c>
      <c r="BO22" s="61">
        <v>0</v>
      </c>
      <c r="BP22" s="61">
        <v>0</v>
      </c>
      <c r="BQ22" s="61">
        <v>2.066222428844465E-4</v>
      </c>
      <c r="BR22" s="61">
        <v>0</v>
      </c>
      <c r="BS22" s="61">
        <v>2.882380288238029E-4</v>
      </c>
      <c r="BT22" s="61">
        <v>1.511751640064053E-2</v>
      </c>
      <c r="BU22" s="61">
        <v>4.1324448576889293E-3</v>
      </c>
      <c r="BV22" s="61">
        <v>3.0528436386176972E-4</v>
      </c>
      <c r="BW22" s="61">
        <v>9.0304251252647377E-3</v>
      </c>
      <c r="BX22" s="61">
        <v>1.4163954749728809E-3</v>
      </c>
      <c r="BY22" s="61">
        <v>1.5496668216333489E-4</v>
      </c>
      <c r="BZ22" s="61">
        <v>1.5496668216333489E-4</v>
      </c>
      <c r="CA22" s="61">
        <v>3.6572136990547035E-4</v>
      </c>
      <c r="CB22" s="61">
        <v>4.0291337362467068E-5</v>
      </c>
      <c r="CC22" s="61">
        <v>0</v>
      </c>
      <c r="CD22" s="61">
        <v>0</v>
      </c>
      <c r="CE22" s="61">
        <v>0</v>
      </c>
      <c r="CF22" s="61">
        <v>3.0993336432666977E-4</v>
      </c>
      <c r="CG22" s="61">
        <v>0.30137507102639594</v>
      </c>
      <c r="CH22" s="61">
        <v>0</v>
      </c>
      <c r="CI22" s="61">
        <v>3.6158892504778141E-4</v>
      </c>
      <c r="CJ22" s="61">
        <v>1.5961568262823491E-4</v>
      </c>
      <c r="CK22" s="61">
        <v>6.3925822614804506E-2</v>
      </c>
      <c r="CL22" s="61">
        <v>2.066222428844465E-4</v>
      </c>
      <c r="CM22" s="61">
        <v>7.1284673795134058E-5</v>
      </c>
      <c r="CN22" s="61">
        <v>3.0993336432666977E-4</v>
      </c>
      <c r="CO22" s="61">
        <v>0.51388553127744219</v>
      </c>
      <c r="CP22" s="61">
        <v>1.5496668216333489E-4</v>
      </c>
      <c r="CQ22" s="61">
        <v>6.0023761557931711E-4</v>
      </c>
      <c r="CR22" s="61">
        <v>1.5496668216333489E-4</v>
      </c>
      <c r="CS22" s="61">
        <v>0</v>
      </c>
      <c r="CT22" s="61">
        <v>4.8116638256108291E-2</v>
      </c>
      <c r="CU22" s="61">
        <v>0</v>
      </c>
      <c r="CV22" s="61">
        <v>0</v>
      </c>
      <c r="CW22" s="61">
        <v>3.2129758768531438E-4</v>
      </c>
      <c r="CX22" s="61">
        <v>0</v>
      </c>
      <c r="CY22" s="61">
        <v>1.5496668216333489E-4</v>
      </c>
      <c r="CZ22" s="61">
        <v>2.1829639960741771E-3</v>
      </c>
      <c r="DA22" s="61">
        <v>2.1695335502866884E-5</v>
      </c>
      <c r="DB22" s="61">
        <v>5.1655560721111627E-4</v>
      </c>
      <c r="DC22" s="61">
        <v>3.9361537269487062E-4</v>
      </c>
      <c r="DD22" s="61">
        <v>2.2211891110077999E-4</v>
      </c>
      <c r="DE22" s="61">
        <v>0</v>
      </c>
      <c r="DF22" s="61">
        <v>0</v>
      </c>
      <c r="DG22" s="61">
        <v>1.5496668216333489E-4</v>
      </c>
      <c r="DH22" s="61">
        <v>0</v>
      </c>
      <c r="DI22" s="61">
        <v>1.5496668216333489E-4</v>
      </c>
      <c r="DJ22" s="61">
        <v>3.0993336432666977E-4</v>
      </c>
      <c r="DK22" s="61">
        <v>0</v>
      </c>
      <c r="DL22" s="61">
        <v>2.4649000464900043E-2</v>
      </c>
      <c r="DM22" s="61">
        <v>9.4529676119634275E-3</v>
      </c>
      <c r="DN22" s="79">
        <v>1</v>
      </c>
    </row>
    <row r="23" spans="1:118">
      <c r="A23" s="436"/>
      <c r="B23" s="69" t="s">
        <v>43</v>
      </c>
      <c r="C23" s="59">
        <v>333.58000000000004</v>
      </c>
      <c r="D23" s="59">
        <v>907.63999999999976</v>
      </c>
      <c r="E23" s="59">
        <v>1359.6400000000017</v>
      </c>
      <c r="F23" s="59">
        <v>6503.2900000000045</v>
      </c>
      <c r="G23" s="59">
        <v>1031.99</v>
      </c>
      <c r="H23" s="59">
        <v>85</v>
      </c>
      <c r="I23" s="59">
        <v>299.79000000000013</v>
      </c>
      <c r="J23" s="59">
        <v>387.16</v>
      </c>
      <c r="K23" s="59">
        <v>1130.4999999999998</v>
      </c>
      <c r="L23" s="59">
        <v>683.93999999999983</v>
      </c>
      <c r="M23" s="59">
        <v>638.64</v>
      </c>
      <c r="N23" s="59">
        <v>3</v>
      </c>
      <c r="O23" s="59">
        <v>0</v>
      </c>
      <c r="P23" s="59">
        <v>2259.2600000000002</v>
      </c>
      <c r="Q23" s="59">
        <v>295.05999999999995</v>
      </c>
      <c r="R23" s="59">
        <v>3</v>
      </c>
      <c r="S23" s="59">
        <v>568.85000000000014</v>
      </c>
      <c r="T23" s="59">
        <v>3442.6299999999983</v>
      </c>
      <c r="U23" s="59">
        <v>1460.5500000000004</v>
      </c>
      <c r="V23" s="59">
        <v>67.919999999999987</v>
      </c>
      <c r="W23" s="59">
        <v>337.78000000000003</v>
      </c>
      <c r="X23" s="59">
        <v>3</v>
      </c>
      <c r="Y23" s="59">
        <v>209.59999999999994</v>
      </c>
      <c r="Z23" s="59">
        <v>383.97999999999996</v>
      </c>
      <c r="AA23" s="59">
        <v>29.46</v>
      </c>
      <c r="AB23" s="59">
        <v>132.44000000000003</v>
      </c>
      <c r="AC23" s="59">
        <v>273.00000000000011</v>
      </c>
      <c r="AD23" s="59">
        <v>1850.36</v>
      </c>
      <c r="AE23" s="59">
        <v>4</v>
      </c>
      <c r="AF23" s="59">
        <v>57</v>
      </c>
      <c r="AG23" s="59">
        <v>463.44</v>
      </c>
      <c r="AH23" s="59">
        <v>35</v>
      </c>
      <c r="AI23" s="59">
        <v>49.54</v>
      </c>
      <c r="AJ23" s="59">
        <v>188.20000000000005</v>
      </c>
      <c r="AK23" s="59">
        <v>6102.5499999999975</v>
      </c>
      <c r="AL23" s="59">
        <v>3425.6600000000008</v>
      </c>
      <c r="AM23" s="59">
        <v>97.999999999999986</v>
      </c>
      <c r="AN23" s="59">
        <v>9</v>
      </c>
      <c r="AO23" s="59">
        <v>303.99999999999983</v>
      </c>
      <c r="AP23" s="59">
        <v>331.19000000000005</v>
      </c>
      <c r="AQ23" s="59">
        <v>980.5300000000002</v>
      </c>
      <c r="AR23" s="59">
        <v>32</v>
      </c>
      <c r="AS23" s="59">
        <v>20.999999999999996</v>
      </c>
      <c r="AT23" s="59">
        <v>0</v>
      </c>
      <c r="AU23" s="59">
        <v>374.2000000000001</v>
      </c>
      <c r="AV23" s="59">
        <v>721.37000000000012</v>
      </c>
      <c r="AW23" s="59">
        <v>671.74000000000012</v>
      </c>
      <c r="AX23" s="59">
        <v>3770.3600000000029</v>
      </c>
      <c r="AY23" s="59">
        <v>277</v>
      </c>
      <c r="AZ23" s="59">
        <v>126</v>
      </c>
      <c r="BA23" s="59">
        <v>185.10000000000002</v>
      </c>
      <c r="BB23" s="59">
        <v>38.999999999999986</v>
      </c>
      <c r="BC23" s="59">
        <v>181.30000000000007</v>
      </c>
      <c r="BD23" s="59">
        <v>161</v>
      </c>
      <c r="BE23" s="59">
        <v>94.819999999999979</v>
      </c>
      <c r="BF23" s="59">
        <v>139.94</v>
      </c>
      <c r="BG23" s="59">
        <v>221</v>
      </c>
      <c r="BH23" s="190">
        <v>43745</v>
      </c>
      <c r="BI23" s="74">
        <v>7.6255572065378908E-3</v>
      </c>
      <c r="BJ23" s="61">
        <v>2.07484283918162E-2</v>
      </c>
      <c r="BK23" s="61">
        <v>3.1081037832895227E-2</v>
      </c>
      <c r="BL23" s="61">
        <v>0.14866361869928002</v>
      </c>
      <c r="BM23" s="61">
        <v>2.3591038975882959E-2</v>
      </c>
      <c r="BN23" s="61">
        <v>1.9430792090524632E-3</v>
      </c>
      <c r="BO23" s="61">
        <v>6.8531260715510378E-3</v>
      </c>
      <c r="BP23" s="61">
        <v>8.8503829009029603E-3</v>
      </c>
      <c r="BQ23" s="61">
        <v>2.5842953480397755E-2</v>
      </c>
      <c r="BR23" s="61">
        <v>1.5634701108698135E-2</v>
      </c>
      <c r="BS23" s="61">
        <v>1.4599154189050176E-2</v>
      </c>
      <c r="BT23" s="61">
        <v>6.857926620185164E-5</v>
      </c>
      <c r="BU23" s="61">
        <v>0</v>
      </c>
      <c r="BV23" s="61">
        <v>5.1646130986398447E-2</v>
      </c>
      <c r="BW23" s="61">
        <v>6.7449994285061141E-3</v>
      </c>
      <c r="BX23" s="61">
        <v>6.857926620185164E-5</v>
      </c>
      <c r="BY23" s="61">
        <v>1.3003771859641106E-2</v>
      </c>
      <c r="BZ23" s="61">
        <v>7.8697679734826803E-2</v>
      </c>
      <c r="CA23" s="61">
        <v>3.3387815750371481E-2</v>
      </c>
      <c r="CB23" s="61">
        <v>1.5526345868099208E-3</v>
      </c>
      <c r="CC23" s="61">
        <v>7.7215681792204829E-3</v>
      </c>
      <c r="CD23" s="61">
        <v>6.857926620185164E-5</v>
      </c>
      <c r="CE23" s="61">
        <v>4.7914047319693662E-3</v>
      </c>
      <c r="CF23" s="61">
        <v>8.7776888787289963E-3</v>
      </c>
      <c r="CG23" s="61">
        <v>6.7344839410218317E-4</v>
      </c>
      <c r="CH23" s="61">
        <v>3.0275460052577442E-3</v>
      </c>
      <c r="CI23" s="61">
        <v>6.2407132243685022E-3</v>
      </c>
      <c r="CJ23" s="61">
        <v>4.2298777003086062E-2</v>
      </c>
      <c r="CK23" s="61">
        <v>9.1439021602468854E-5</v>
      </c>
      <c r="CL23" s="61">
        <v>1.3030060578351811E-3</v>
      </c>
      <c r="CM23" s="61">
        <v>1.0594125042862041E-2</v>
      </c>
      <c r="CN23" s="61">
        <v>8.0009143902160245E-4</v>
      </c>
      <c r="CO23" s="61">
        <v>1.1324722825465767E-3</v>
      </c>
      <c r="CP23" s="61">
        <v>4.3022059663961609E-3</v>
      </c>
      <c r="CQ23" s="61">
        <v>0.13950280032003651</v>
      </c>
      <c r="CR23" s="61">
        <v>7.8309749685678387E-2</v>
      </c>
      <c r="CS23" s="61">
        <v>2.2402560292604868E-3</v>
      </c>
      <c r="CT23" s="61">
        <v>2.0573779860555492E-4</v>
      </c>
      <c r="CU23" s="61">
        <v>6.949365641787629E-3</v>
      </c>
      <c r="CV23" s="61">
        <v>7.5709223911304161E-3</v>
      </c>
      <c r="CW23" s="61">
        <v>2.2414675962967201E-2</v>
      </c>
      <c r="CX23" s="61">
        <v>7.3151217281975083E-4</v>
      </c>
      <c r="CY23" s="61">
        <v>4.800548634129614E-4</v>
      </c>
      <c r="CZ23" s="61">
        <v>0</v>
      </c>
      <c r="DA23" s="61">
        <v>8.5541204709109631E-3</v>
      </c>
      <c r="DB23" s="61">
        <v>1.6490341753343241E-2</v>
      </c>
      <c r="DC23" s="61">
        <v>1.535581209281061E-2</v>
      </c>
      <c r="DD23" s="61">
        <v>8.6189507372271185E-2</v>
      </c>
      <c r="DE23" s="61">
        <v>6.3321522459709682E-3</v>
      </c>
      <c r="DF23" s="61">
        <v>2.8803291804777691E-3</v>
      </c>
      <c r="DG23" s="61">
        <v>4.2313407246542464E-3</v>
      </c>
      <c r="DH23" s="61">
        <v>8.9153046062407097E-4</v>
      </c>
      <c r="DI23" s="61">
        <v>4.1444736541319024E-3</v>
      </c>
      <c r="DJ23" s="61">
        <v>3.6804206194993713E-3</v>
      </c>
      <c r="DK23" s="61">
        <v>2.1675620070865237E-3</v>
      </c>
      <c r="DL23" s="61">
        <v>3.1989941707623727E-3</v>
      </c>
      <c r="DM23" s="61">
        <v>5.0520059435364044E-3</v>
      </c>
      <c r="DN23" s="79">
        <v>1.0000000000000002</v>
      </c>
    </row>
    <row r="24" spans="1:118">
      <c r="A24" s="436"/>
      <c r="B24" s="69" t="s">
        <v>44</v>
      </c>
      <c r="C24" s="59">
        <v>21.929999999999996</v>
      </c>
      <c r="D24" s="59">
        <v>79.479999999999976</v>
      </c>
      <c r="E24" s="59">
        <v>63.060000000000009</v>
      </c>
      <c r="F24" s="59">
        <v>1651.7299999999991</v>
      </c>
      <c r="G24" s="59">
        <v>2717.900000000001</v>
      </c>
      <c r="H24" s="59">
        <v>3</v>
      </c>
      <c r="I24" s="59">
        <v>20.93</v>
      </c>
      <c r="J24" s="59">
        <v>111.21</v>
      </c>
      <c r="K24" s="59">
        <v>102.16</v>
      </c>
      <c r="L24" s="59">
        <v>80.679999999999978</v>
      </c>
      <c r="M24" s="59">
        <v>24.080000000000002</v>
      </c>
      <c r="N24" s="59">
        <v>0</v>
      </c>
      <c r="O24" s="59">
        <v>0</v>
      </c>
      <c r="P24" s="59">
        <v>200.96999999999997</v>
      </c>
      <c r="Q24" s="59">
        <v>36.700000000000003</v>
      </c>
      <c r="R24" s="59">
        <v>0</v>
      </c>
      <c r="S24" s="59">
        <v>697.21999999999969</v>
      </c>
      <c r="T24" s="59">
        <v>208.27</v>
      </c>
      <c r="U24" s="59">
        <v>103.94000000000003</v>
      </c>
      <c r="V24" s="59">
        <v>9.6</v>
      </c>
      <c r="W24" s="59">
        <v>9.18</v>
      </c>
      <c r="X24" s="59">
        <v>0</v>
      </c>
      <c r="Y24" s="59">
        <v>9.5</v>
      </c>
      <c r="Z24" s="59">
        <v>36.92</v>
      </c>
      <c r="AA24" s="59">
        <v>7</v>
      </c>
      <c r="AB24" s="59">
        <v>8.120000000000001</v>
      </c>
      <c r="AC24" s="59">
        <v>17</v>
      </c>
      <c r="AD24" s="59">
        <v>216.16999999999996</v>
      </c>
      <c r="AE24" s="59">
        <v>0</v>
      </c>
      <c r="AF24" s="59">
        <v>3</v>
      </c>
      <c r="AG24" s="59">
        <v>29.76</v>
      </c>
      <c r="AH24" s="59">
        <v>6</v>
      </c>
      <c r="AI24" s="59">
        <v>0</v>
      </c>
      <c r="AJ24" s="59">
        <v>13.45</v>
      </c>
      <c r="AK24" s="59">
        <v>313.14999999999986</v>
      </c>
      <c r="AL24" s="59">
        <v>9437.0399999999918</v>
      </c>
      <c r="AM24" s="59">
        <v>0</v>
      </c>
      <c r="AN24" s="59">
        <v>0</v>
      </c>
      <c r="AO24" s="59">
        <v>7</v>
      </c>
      <c r="AP24" s="59">
        <v>24</v>
      </c>
      <c r="AQ24" s="59">
        <v>74.150000000000006</v>
      </c>
      <c r="AR24" s="59">
        <v>8</v>
      </c>
      <c r="AS24" s="59">
        <v>3</v>
      </c>
      <c r="AT24" s="59">
        <v>0</v>
      </c>
      <c r="AU24" s="59">
        <v>30.159999999999997</v>
      </c>
      <c r="AV24" s="59">
        <v>30.360000000000003</v>
      </c>
      <c r="AW24" s="59">
        <v>51.239999999999995</v>
      </c>
      <c r="AX24" s="59">
        <v>312.67999999999995</v>
      </c>
      <c r="AY24" s="59">
        <v>14</v>
      </c>
      <c r="AZ24" s="59">
        <v>8</v>
      </c>
      <c r="BA24" s="59">
        <v>20.51</v>
      </c>
      <c r="BB24" s="59">
        <v>6</v>
      </c>
      <c r="BC24" s="59">
        <v>239.45000000000005</v>
      </c>
      <c r="BD24" s="59">
        <v>22</v>
      </c>
      <c r="BE24" s="59">
        <v>6</v>
      </c>
      <c r="BF24" s="59">
        <v>9.2999999999999989</v>
      </c>
      <c r="BG24" s="59">
        <v>85</v>
      </c>
      <c r="BH24" s="190">
        <v>17189.999999999993</v>
      </c>
      <c r="BI24" s="74">
        <v>1.2757417102966845E-3</v>
      </c>
      <c r="BJ24" s="61">
        <v>4.6236183827806868E-3</v>
      </c>
      <c r="BK24" s="61">
        <v>3.6684118673647489E-3</v>
      </c>
      <c r="BL24" s="61">
        <v>9.6086678301337977E-2</v>
      </c>
      <c r="BM24" s="61">
        <v>0.15810936591041316</v>
      </c>
      <c r="BN24" s="61">
        <v>1.7452006980802799E-4</v>
      </c>
      <c r="BO24" s="61">
        <v>1.2175683536940086E-3</v>
      </c>
      <c r="BP24" s="61">
        <v>6.4694589877835971E-3</v>
      </c>
      <c r="BQ24" s="61">
        <v>5.9429901105293795E-3</v>
      </c>
      <c r="BR24" s="61">
        <v>4.6934264107038985E-3</v>
      </c>
      <c r="BS24" s="61">
        <v>1.4008144269924382E-3</v>
      </c>
      <c r="BT24" s="61">
        <v>0</v>
      </c>
      <c r="BU24" s="61">
        <v>0</v>
      </c>
      <c r="BV24" s="61">
        <v>1.1691099476439794E-2</v>
      </c>
      <c r="BW24" s="61">
        <v>2.1349621873182094E-3</v>
      </c>
      <c r="BX24" s="61">
        <v>0</v>
      </c>
      <c r="BY24" s="61">
        <v>4.0559627690517741E-2</v>
      </c>
      <c r="BZ24" s="61">
        <v>1.2115764979639331E-2</v>
      </c>
      <c r="CA24" s="61">
        <v>6.046538685282145E-3</v>
      </c>
      <c r="CB24" s="61">
        <v>5.5846422338568956E-4</v>
      </c>
      <c r="CC24" s="61">
        <v>5.3403141361256566E-4</v>
      </c>
      <c r="CD24" s="61">
        <v>0</v>
      </c>
      <c r="CE24" s="61">
        <v>5.5264688772542199E-4</v>
      </c>
      <c r="CF24" s="61">
        <v>2.1477603257707978E-3</v>
      </c>
      <c r="CG24" s="61">
        <v>4.0721349621873198E-4</v>
      </c>
      <c r="CH24" s="61">
        <v>4.7236765561372917E-4</v>
      </c>
      <c r="CI24" s="61">
        <v>9.8894706224549197E-4</v>
      </c>
      <c r="CJ24" s="61">
        <v>1.2575334496800468E-2</v>
      </c>
      <c r="CK24" s="61">
        <v>0</v>
      </c>
      <c r="CL24" s="61">
        <v>1.7452006980802799E-4</v>
      </c>
      <c r="CM24" s="61">
        <v>1.7312390924956378E-3</v>
      </c>
      <c r="CN24" s="61">
        <v>3.4904013961605597E-4</v>
      </c>
      <c r="CO24" s="61">
        <v>0</v>
      </c>
      <c r="CP24" s="61">
        <v>7.8243164630599211E-4</v>
      </c>
      <c r="CQ24" s="61">
        <v>1.8216986620127981E-2</v>
      </c>
      <c r="CR24" s="61">
        <v>0.548984293193717</v>
      </c>
      <c r="CS24" s="61">
        <v>0</v>
      </c>
      <c r="CT24" s="61">
        <v>0</v>
      </c>
      <c r="CU24" s="61">
        <v>4.0721349621873198E-4</v>
      </c>
      <c r="CV24" s="61">
        <v>1.3961605584642239E-3</v>
      </c>
      <c r="CW24" s="61">
        <v>4.3135543920884258E-3</v>
      </c>
      <c r="CX24" s="61">
        <v>4.6538685282140798E-4</v>
      </c>
      <c r="CY24" s="61">
        <v>1.7452006980802799E-4</v>
      </c>
      <c r="CZ24" s="61">
        <v>0</v>
      </c>
      <c r="DA24" s="61">
        <v>1.754508435136708E-3</v>
      </c>
      <c r="DB24" s="61">
        <v>1.7661431064572436E-3</v>
      </c>
      <c r="DC24" s="61">
        <v>2.9808027923211178E-3</v>
      </c>
      <c r="DD24" s="61">
        <v>1.8189645142524729E-2</v>
      </c>
      <c r="DE24" s="61">
        <v>8.1442699243746395E-4</v>
      </c>
      <c r="DF24" s="61">
        <v>4.6538685282140798E-4</v>
      </c>
      <c r="DG24" s="61">
        <v>1.1931355439208848E-3</v>
      </c>
      <c r="DH24" s="61">
        <v>3.4904013961605597E-4</v>
      </c>
      <c r="DI24" s="61">
        <v>1.392961023851077E-2</v>
      </c>
      <c r="DJ24" s="61">
        <v>1.2798138452588719E-3</v>
      </c>
      <c r="DK24" s="61">
        <v>3.4904013961605597E-4</v>
      </c>
      <c r="DL24" s="61">
        <v>5.4101221640488674E-4</v>
      </c>
      <c r="DM24" s="61">
        <v>4.9447353112274601E-3</v>
      </c>
      <c r="DN24" s="79">
        <v>1</v>
      </c>
    </row>
    <row r="25" spans="1:118">
      <c r="A25" s="436"/>
      <c r="B25" s="69" t="s">
        <v>54</v>
      </c>
      <c r="C25" s="59">
        <v>8</v>
      </c>
      <c r="D25" s="59">
        <v>3</v>
      </c>
      <c r="E25" s="59">
        <v>24.340000000000003</v>
      </c>
      <c r="F25" s="59">
        <v>9</v>
      </c>
      <c r="G25" s="59">
        <v>0</v>
      </c>
      <c r="H25" s="59">
        <v>3</v>
      </c>
      <c r="I25" s="59">
        <v>1.02</v>
      </c>
      <c r="J25" s="59">
        <v>70.52</v>
      </c>
      <c r="K25" s="59">
        <v>111.22999999999999</v>
      </c>
      <c r="L25" s="59">
        <v>11.36</v>
      </c>
      <c r="M25" s="59">
        <v>6.17</v>
      </c>
      <c r="N25" s="59">
        <v>0</v>
      </c>
      <c r="O25" s="59">
        <v>0</v>
      </c>
      <c r="P25" s="59">
        <v>6</v>
      </c>
      <c r="Q25" s="59">
        <v>0</v>
      </c>
      <c r="R25" s="59">
        <v>0</v>
      </c>
      <c r="S25" s="59">
        <v>0</v>
      </c>
      <c r="T25" s="59">
        <v>4.45</v>
      </c>
      <c r="U25" s="59">
        <v>9.0300000000000011</v>
      </c>
      <c r="V25" s="59">
        <v>0</v>
      </c>
      <c r="W25" s="59">
        <v>24.3</v>
      </c>
      <c r="X25" s="59">
        <v>598.5200000000001</v>
      </c>
      <c r="Y25" s="59">
        <v>20.759999999999998</v>
      </c>
      <c r="Z25" s="59">
        <v>3</v>
      </c>
      <c r="AA25" s="59">
        <v>0</v>
      </c>
      <c r="AB25" s="59">
        <v>4</v>
      </c>
      <c r="AC25" s="59">
        <v>0</v>
      </c>
      <c r="AD25" s="59">
        <v>30.74</v>
      </c>
      <c r="AE25" s="59">
        <v>0</v>
      </c>
      <c r="AF25" s="59">
        <v>3</v>
      </c>
      <c r="AG25" s="59">
        <v>12.379999999999999</v>
      </c>
      <c r="AH25" s="59">
        <v>3</v>
      </c>
      <c r="AI25" s="59">
        <v>3</v>
      </c>
      <c r="AJ25" s="59">
        <v>9</v>
      </c>
      <c r="AK25" s="59">
        <v>27.63</v>
      </c>
      <c r="AL25" s="59">
        <v>10</v>
      </c>
      <c r="AM25" s="59">
        <v>3</v>
      </c>
      <c r="AN25" s="59">
        <v>0</v>
      </c>
      <c r="AO25" s="59">
        <v>17</v>
      </c>
      <c r="AP25" s="59">
        <v>8.25</v>
      </c>
      <c r="AQ25" s="59">
        <v>10.49</v>
      </c>
      <c r="AR25" s="59">
        <v>2686.0000000000005</v>
      </c>
      <c r="AS25" s="59">
        <v>186</v>
      </c>
      <c r="AT25" s="59">
        <v>0</v>
      </c>
      <c r="AU25" s="59">
        <v>4.8000000000000007</v>
      </c>
      <c r="AV25" s="59">
        <v>247.21</v>
      </c>
      <c r="AW25" s="59">
        <v>27.660000000000004</v>
      </c>
      <c r="AX25" s="59">
        <v>2.4000000000000004</v>
      </c>
      <c r="AY25" s="59">
        <v>0</v>
      </c>
      <c r="AZ25" s="59">
        <v>6</v>
      </c>
      <c r="BA25" s="59">
        <v>0</v>
      </c>
      <c r="BB25" s="59">
        <v>106.47999999999999</v>
      </c>
      <c r="BC25" s="59">
        <v>137.30000000000001</v>
      </c>
      <c r="BD25" s="59">
        <v>13657.000000000004</v>
      </c>
      <c r="BE25" s="59">
        <v>10.96</v>
      </c>
      <c r="BF25" s="59">
        <v>6</v>
      </c>
      <c r="BG25" s="59">
        <v>195.00000000000003</v>
      </c>
      <c r="BH25" s="190">
        <v>18328.000000000004</v>
      </c>
      <c r="BI25" s="74">
        <v>4.3649061545176772E-4</v>
      </c>
      <c r="BJ25" s="61">
        <v>1.6368398079441289E-4</v>
      </c>
      <c r="BK25" s="61">
        <v>1.3280226975120033E-3</v>
      </c>
      <c r="BL25" s="61">
        <v>4.9105194238323866E-4</v>
      </c>
      <c r="BM25" s="61">
        <v>0</v>
      </c>
      <c r="BN25" s="61">
        <v>1.6368398079441289E-4</v>
      </c>
      <c r="BO25" s="61">
        <v>5.565255347010038E-5</v>
      </c>
      <c r="BP25" s="61">
        <v>3.8476647752073321E-3</v>
      </c>
      <c r="BQ25" s="61">
        <v>6.0688563945875146E-3</v>
      </c>
      <c r="BR25" s="61">
        <v>6.1981667394151005E-4</v>
      </c>
      <c r="BS25" s="61">
        <v>3.3664338716717584E-4</v>
      </c>
      <c r="BT25" s="61">
        <v>0</v>
      </c>
      <c r="BU25" s="61">
        <v>0</v>
      </c>
      <c r="BV25" s="61">
        <v>3.2736796158882578E-4</v>
      </c>
      <c r="BW25" s="61">
        <v>0</v>
      </c>
      <c r="BX25" s="61">
        <v>0</v>
      </c>
      <c r="BY25" s="61">
        <v>0</v>
      </c>
      <c r="BZ25" s="61">
        <v>2.4279790484504579E-4</v>
      </c>
      <c r="CA25" s="61">
        <v>4.9268878219118283E-4</v>
      </c>
      <c r="CB25" s="61">
        <v>0</v>
      </c>
      <c r="CC25" s="61">
        <v>1.3258402444347444E-3</v>
      </c>
      <c r="CD25" s="61">
        <v>3.2656045395024008E-2</v>
      </c>
      <c r="CE25" s="61">
        <v>1.1326931470973371E-3</v>
      </c>
      <c r="CF25" s="61">
        <v>1.6368398079441289E-4</v>
      </c>
      <c r="CG25" s="61">
        <v>0</v>
      </c>
      <c r="CH25" s="61">
        <v>2.1824530772588386E-4</v>
      </c>
      <c r="CI25" s="61">
        <v>0</v>
      </c>
      <c r="CJ25" s="61">
        <v>1.6772151898734172E-3</v>
      </c>
      <c r="CK25" s="61">
        <v>0</v>
      </c>
      <c r="CL25" s="61">
        <v>1.6368398079441289E-4</v>
      </c>
      <c r="CM25" s="61">
        <v>6.7546922741161042E-4</v>
      </c>
      <c r="CN25" s="61">
        <v>1.6368398079441289E-4</v>
      </c>
      <c r="CO25" s="61">
        <v>1.6368398079441289E-4</v>
      </c>
      <c r="CP25" s="61">
        <v>4.9105194238323866E-4</v>
      </c>
      <c r="CQ25" s="61">
        <v>1.5075294631165426E-3</v>
      </c>
      <c r="CR25" s="61">
        <v>5.4561326931470966E-4</v>
      </c>
      <c r="CS25" s="61">
        <v>1.6368398079441289E-4</v>
      </c>
      <c r="CT25" s="61">
        <v>0</v>
      </c>
      <c r="CU25" s="61">
        <v>9.2754255783500633E-4</v>
      </c>
      <c r="CV25" s="61">
        <v>4.5013094718463544E-4</v>
      </c>
      <c r="CW25" s="61">
        <v>5.7234831951113042E-4</v>
      </c>
      <c r="CX25" s="61">
        <v>0.14655172413793102</v>
      </c>
      <c r="CY25" s="61">
        <v>1.0148406809253599E-2</v>
      </c>
      <c r="CZ25" s="61">
        <v>0</v>
      </c>
      <c r="DA25" s="61">
        <v>2.6189436927106065E-4</v>
      </c>
      <c r="DB25" s="61">
        <v>1.3488105630728936E-2</v>
      </c>
      <c r="DC25" s="61">
        <v>1.5091663029244871E-3</v>
      </c>
      <c r="DD25" s="61">
        <v>1.3094718463553033E-4</v>
      </c>
      <c r="DE25" s="61">
        <v>0</v>
      </c>
      <c r="DF25" s="61">
        <v>3.2736796158882578E-4</v>
      </c>
      <c r="DG25" s="61">
        <v>0</v>
      </c>
      <c r="DH25" s="61">
        <v>5.8096900916630272E-3</v>
      </c>
      <c r="DI25" s="61">
        <v>7.4912701876909639E-3</v>
      </c>
      <c r="DJ25" s="61">
        <v>0.74514404190309913</v>
      </c>
      <c r="DK25" s="61">
        <v>5.979921431689218E-4</v>
      </c>
      <c r="DL25" s="61">
        <v>3.2736796158882578E-4</v>
      </c>
      <c r="DM25" s="61">
        <v>1.0639458751636839E-2</v>
      </c>
      <c r="DN25" s="79">
        <v>1</v>
      </c>
    </row>
    <row r="26" spans="1:118">
      <c r="A26" s="437"/>
      <c r="B26" s="197" t="s">
        <v>183</v>
      </c>
      <c r="C26" s="198">
        <f>SUM(C20:C25)</f>
        <v>427.92</v>
      </c>
      <c r="D26" s="198">
        <f t="shared" ref="D26:BH26" si="2">SUM(D20:D25)</f>
        <v>1166.5399999999997</v>
      </c>
      <c r="E26" s="198">
        <f t="shared" si="2"/>
        <v>2113.780000000002</v>
      </c>
      <c r="F26" s="198">
        <f t="shared" si="2"/>
        <v>8638.0400000000045</v>
      </c>
      <c r="G26" s="198">
        <f t="shared" si="2"/>
        <v>3821.8900000000012</v>
      </c>
      <c r="H26" s="198">
        <f t="shared" si="2"/>
        <v>111</v>
      </c>
      <c r="I26" s="198">
        <f t="shared" si="2"/>
        <v>398.29000000000013</v>
      </c>
      <c r="J26" s="198">
        <f t="shared" si="2"/>
        <v>1369.47</v>
      </c>
      <c r="K26" s="198">
        <f t="shared" si="2"/>
        <v>3279.1700000000005</v>
      </c>
      <c r="L26" s="198">
        <f t="shared" si="2"/>
        <v>911.05999999999983</v>
      </c>
      <c r="M26" s="198">
        <f t="shared" si="2"/>
        <v>872.25</v>
      </c>
      <c r="N26" s="198">
        <f t="shared" si="2"/>
        <v>328.66</v>
      </c>
      <c r="O26" s="198">
        <f t="shared" si="2"/>
        <v>82.999999999999986</v>
      </c>
      <c r="P26" s="198">
        <f t="shared" si="2"/>
        <v>4515.6200000000008</v>
      </c>
      <c r="Q26" s="198">
        <f t="shared" si="2"/>
        <v>8952.7699999999932</v>
      </c>
      <c r="R26" s="198">
        <f t="shared" si="2"/>
        <v>30.42</v>
      </c>
      <c r="S26" s="198">
        <f t="shared" si="2"/>
        <v>1325.06</v>
      </c>
      <c r="T26" s="198">
        <f t="shared" si="2"/>
        <v>3952.8099999999981</v>
      </c>
      <c r="U26" s="198">
        <f t="shared" si="2"/>
        <v>1784.5900000000004</v>
      </c>
      <c r="V26" s="198">
        <f t="shared" si="2"/>
        <v>104.93999999999998</v>
      </c>
      <c r="W26" s="198">
        <f t="shared" si="2"/>
        <v>532.04000000000008</v>
      </c>
      <c r="X26" s="198">
        <f t="shared" si="2"/>
        <v>601.5200000000001</v>
      </c>
      <c r="Y26" s="198">
        <f t="shared" si="2"/>
        <v>324.53999999999996</v>
      </c>
      <c r="Z26" s="198">
        <f t="shared" si="2"/>
        <v>534.66</v>
      </c>
      <c r="AA26" s="198">
        <f t="shared" si="2"/>
        <v>6134.0199999999986</v>
      </c>
      <c r="AB26" s="198">
        <f t="shared" si="2"/>
        <v>159.46000000000004</v>
      </c>
      <c r="AC26" s="198">
        <f t="shared" si="2"/>
        <v>334.00000000000011</v>
      </c>
      <c r="AD26" s="198">
        <f t="shared" si="2"/>
        <v>7100.9599999999973</v>
      </c>
      <c r="AE26" s="198">
        <f t="shared" si="2"/>
        <v>1266.5400000000004</v>
      </c>
      <c r="AF26" s="198">
        <f t="shared" si="2"/>
        <v>79</v>
      </c>
      <c r="AG26" s="198">
        <f t="shared" si="2"/>
        <v>604.16</v>
      </c>
      <c r="AH26" s="198">
        <f t="shared" si="2"/>
        <v>59</v>
      </c>
      <c r="AI26" s="198">
        <f t="shared" si="2"/>
        <v>10100.610000000004</v>
      </c>
      <c r="AJ26" s="198">
        <f t="shared" si="2"/>
        <v>261.55000000000007</v>
      </c>
      <c r="AK26" s="198">
        <f t="shared" si="2"/>
        <v>6822.8799999999974</v>
      </c>
      <c r="AL26" s="198">
        <f t="shared" si="2"/>
        <v>13199.379999999994</v>
      </c>
      <c r="AM26" s="198">
        <f t="shared" si="2"/>
        <v>125.99999999999999</v>
      </c>
      <c r="AN26" s="198">
        <f t="shared" si="2"/>
        <v>949.49000000000035</v>
      </c>
      <c r="AO26" s="198">
        <f t="shared" si="2"/>
        <v>452.99999999999989</v>
      </c>
      <c r="AP26" s="198">
        <f t="shared" si="2"/>
        <v>477.91000000000008</v>
      </c>
      <c r="AQ26" s="198">
        <f t="shared" si="2"/>
        <v>1161.7900000000004</v>
      </c>
      <c r="AR26" s="198">
        <f t="shared" si="2"/>
        <v>2751.0000000000005</v>
      </c>
      <c r="AS26" s="198">
        <f t="shared" si="2"/>
        <v>216</v>
      </c>
      <c r="AT26" s="198">
        <f t="shared" si="2"/>
        <v>42.26</v>
      </c>
      <c r="AU26" s="198">
        <f t="shared" si="2"/>
        <v>531.67000000000007</v>
      </c>
      <c r="AV26" s="198">
        <f t="shared" si="2"/>
        <v>1464.7</v>
      </c>
      <c r="AW26" s="198">
        <f t="shared" si="2"/>
        <v>926.08000000000015</v>
      </c>
      <c r="AX26" s="198">
        <f t="shared" si="2"/>
        <v>4326.6700000000028</v>
      </c>
      <c r="AY26" s="198">
        <f t="shared" si="2"/>
        <v>330</v>
      </c>
      <c r="AZ26" s="198">
        <f t="shared" si="2"/>
        <v>176</v>
      </c>
      <c r="BA26" s="198">
        <f t="shared" si="2"/>
        <v>254.91000000000003</v>
      </c>
      <c r="BB26" s="198">
        <f t="shared" si="2"/>
        <v>214.47999999999996</v>
      </c>
      <c r="BC26" s="198">
        <f t="shared" si="2"/>
        <v>896.45</v>
      </c>
      <c r="BD26" s="198">
        <f t="shared" si="2"/>
        <v>13956.000000000004</v>
      </c>
      <c r="BE26" s="198">
        <f t="shared" si="2"/>
        <v>150.76</v>
      </c>
      <c r="BF26" s="198">
        <f t="shared" si="2"/>
        <v>3529.2299999999987</v>
      </c>
      <c r="BG26" s="198">
        <f t="shared" si="2"/>
        <v>789</v>
      </c>
      <c r="BH26" s="199">
        <f t="shared" si="2"/>
        <v>126025</v>
      </c>
      <c r="BI26" s="176">
        <f>C26/$BH26</f>
        <v>3.3955167625471139E-3</v>
      </c>
      <c r="BJ26" s="177">
        <f t="shared" ref="BJ26:DM26" si="3">D26/$BH26</f>
        <v>9.2564173775044611E-3</v>
      </c>
      <c r="BK26" s="177">
        <f t="shared" si="3"/>
        <v>1.6772703828605452E-2</v>
      </c>
      <c r="BL26" s="177">
        <f t="shared" si="3"/>
        <v>6.8542273358460665E-2</v>
      </c>
      <c r="BM26" s="177">
        <f t="shared" si="3"/>
        <v>3.0326443166038494E-2</v>
      </c>
      <c r="BN26" s="177">
        <f t="shared" si="3"/>
        <v>8.8077762348740332E-4</v>
      </c>
      <c r="BO26" s="177">
        <f t="shared" si="3"/>
        <v>3.1604046816107925E-3</v>
      </c>
      <c r="BP26" s="177">
        <f t="shared" si="3"/>
        <v>1.0866653441777426E-2</v>
      </c>
      <c r="BQ26" s="177">
        <f t="shared" si="3"/>
        <v>2.6019996032533233E-2</v>
      </c>
      <c r="BR26" s="177">
        <f t="shared" si="3"/>
        <v>7.2292005554453467E-3</v>
      </c>
      <c r="BS26" s="177">
        <f t="shared" si="3"/>
        <v>6.9212457845665544E-3</v>
      </c>
      <c r="BT26" s="177">
        <f t="shared" si="3"/>
        <v>2.6078952588772073E-3</v>
      </c>
      <c r="BU26" s="177">
        <f t="shared" si="3"/>
        <v>6.5859948422931946E-4</v>
      </c>
      <c r="BV26" s="177">
        <f t="shared" si="3"/>
        <v>3.5831144614163861E-2</v>
      </c>
      <c r="BW26" s="177">
        <f t="shared" si="3"/>
        <v>7.1039634993056877E-2</v>
      </c>
      <c r="BX26" s="177">
        <f t="shared" si="3"/>
        <v>2.4138067843681811E-4</v>
      </c>
      <c r="BY26" s="177">
        <f t="shared" si="3"/>
        <v>1.0514263043047013E-2</v>
      </c>
      <c r="BZ26" s="177">
        <f t="shared" si="3"/>
        <v>3.1365284665740907E-2</v>
      </c>
      <c r="CA26" s="177">
        <f t="shared" si="3"/>
        <v>1.4160603054949417E-2</v>
      </c>
      <c r="CB26" s="177">
        <f t="shared" si="3"/>
        <v>8.3269192620511791E-4</v>
      </c>
      <c r="CC26" s="177">
        <f t="shared" si="3"/>
        <v>4.2217020432453881E-3</v>
      </c>
      <c r="CD26" s="177">
        <f t="shared" si="3"/>
        <v>4.7730212259472337E-3</v>
      </c>
      <c r="CE26" s="177">
        <f t="shared" si="3"/>
        <v>2.5752033326720885E-3</v>
      </c>
      <c r="CF26" s="177">
        <f t="shared" si="3"/>
        <v>4.242491569133108E-3</v>
      </c>
      <c r="CG26" s="177">
        <f t="shared" si="3"/>
        <v>4.8673041063281082E-2</v>
      </c>
      <c r="CH26" s="177">
        <f t="shared" si="3"/>
        <v>1.265304503074787E-3</v>
      </c>
      <c r="CI26" s="177">
        <f t="shared" si="3"/>
        <v>2.6502678040071425E-3</v>
      </c>
      <c r="CJ26" s="177">
        <f t="shared" si="3"/>
        <v>5.6345645705217197E-2</v>
      </c>
      <c r="CK26" s="177">
        <f t="shared" si="3"/>
        <v>1.0049910731997623E-2</v>
      </c>
      <c r="CL26" s="177">
        <f t="shared" si="3"/>
        <v>6.268597500495933E-4</v>
      </c>
      <c r="CM26" s="177">
        <f t="shared" si="3"/>
        <v>4.7939694505058517E-3</v>
      </c>
      <c r="CN26" s="177">
        <f t="shared" si="3"/>
        <v>4.6816107915096213E-4</v>
      </c>
      <c r="CO26" s="177">
        <f t="shared" si="3"/>
        <v>8.0147669113271217E-2</v>
      </c>
      <c r="CP26" s="177">
        <f t="shared" si="3"/>
        <v>2.0753818686768503E-3</v>
      </c>
      <c r="CQ26" s="177">
        <f t="shared" si="3"/>
        <v>5.4139099385042633E-2</v>
      </c>
      <c r="CR26" s="177">
        <f t="shared" si="3"/>
        <v>0.1047362031342987</v>
      </c>
      <c r="CS26" s="177">
        <f t="shared" si="3"/>
        <v>9.9980162666137668E-4</v>
      </c>
      <c r="CT26" s="177">
        <f t="shared" si="3"/>
        <v>7.5341400515770707E-3</v>
      </c>
      <c r="CU26" s="177">
        <f t="shared" si="3"/>
        <v>3.5945248958539964E-3</v>
      </c>
      <c r="CV26" s="177">
        <f t="shared" si="3"/>
        <v>3.792184090458243E-3</v>
      </c>
      <c r="CW26" s="177">
        <f t="shared" si="3"/>
        <v>9.2187264431660421E-3</v>
      </c>
      <c r="CX26" s="177">
        <f t="shared" si="3"/>
        <v>2.1829002182106729E-2</v>
      </c>
      <c r="CY26" s="177">
        <f t="shared" si="3"/>
        <v>1.7139456457052173E-3</v>
      </c>
      <c r="CZ26" s="177">
        <f t="shared" si="3"/>
        <v>3.3533029160880774E-4</v>
      </c>
      <c r="DA26" s="177">
        <f t="shared" si="3"/>
        <v>4.2187661178337641E-3</v>
      </c>
      <c r="DB26" s="177">
        <f t="shared" si="3"/>
        <v>1.1622297163261259E-2</v>
      </c>
      <c r="DC26" s="177">
        <f t="shared" si="3"/>
        <v>7.3483832572902212E-3</v>
      </c>
      <c r="DD26" s="177">
        <f t="shared" si="3"/>
        <v>3.433183892084906E-2</v>
      </c>
      <c r="DE26" s="177">
        <f t="shared" si="3"/>
        <v>2.6185280698274153E-3</v>
      </c>
      <c r="DF26" s="177">
        <f t="shared" si="3"/>
        <v>1.3965483039079549E-3</v>
      </c>
      <c r="DG26" s="177">
        <f t="shared" si="3"/>
        <v>2.0226939099385046E-3</v>
      </c>
      <c r="DH26" s="177">
        <f t="shared" si="3"/>
        <v>1.7018845467169209E-3</v>
      </c>
      <c r="DI26" s="177">
        <f t="shared" si="3"/>
        <v>7.1132711763538985E-3</v>
      </c>
      <c r="DJ26" s="177">
        <f t="shared" si="3"/>
        <v>0.1107399325530649</v>
      </c>
      <c r="DK26" s="177">
        <f t="shared" si="3"/>
        <v>1.1962705812338821E-3</v>
      </c>
      <c r="DL26" s="177">
        <f t="shared" si="3"/>
        <v>2.8004205514778804E-2</v>
      </c>
      <c r="DM26" s="177">
        <f t="shared" si="3"/>
        <v>6.2606625669510019E-3</v>
      </c>
      <c r="DN26" s="210">
        <f>SUM(BI26:DM26)</f>
        <v>0.99999999999999989</v>
      </c>
    </row>
    <row r="27" spans="1:118">
      <c r="A27" s="18"/>
      <c r="B27" s="78"/>
      <c r="C27" s="55"/>
      <c r="D27" s="55"/>
      <c r="E27" s="55"/>
      <c r="F27" s="55"/>
      <c r="G27" s="55"/>
      <c r="H27" s="55"/>
      <c r="I27" s="55"/>
      <c r="J27" s="55"/>
      <c r="K27" s="55"/>
      <c r="L27" s="55"/>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5"/>
      <c r="AT27" s="55"/>
      <c r="AU27" s="55"/>
      <c r="AV27" s="55"/>
      <c r="AW27" s="55"/>
      <c r="AX27" s="55"/>
      <c r="AY27" s="55"/>
      <c r="AZ27" s="55"/>
      <c r="BA27" s="55"/>
      <c r="BB27" s="55"/>
      <c r="BC27" s="55"/>
      <c r="BD27" s="55"/>
      <c r="BE27" s="55"/>
      <c r="BF27" s="55"/>
      <c r="BG27" s="55"/>
      <c r="BH27" s="323"/>
      <c r="BI27" s="324"/>
      <c r="BJ27" s="325"/>
      <c r="BK27" s="325"/>
      <c r="BL27" s="325"/>
      <c r="BM27" s="325"/>
      <c r="BN27" s="325"/>
      <c r="BO27" s="325"/>
      <c r="BP27" s="325"/>
      <c r="BQ27" s="325"/>
      <c r="BR27" s="325"/>
      <c r="BS27" s="325"/>
      <c r="BT27" s="325"/>
      <c r="BU27" s="325"/>
      <c r="BV27" s="325"/>
      <c r="BW27" s="325"/>
      <c r="BX27" s="325"/>
      <c r="BY27" s="325"/>
      <c r="BZ27" s="325"/>
      <c r="CA27" s="325"/>
      <c r="CB27" s="325"/>
      <c r="CC27" s="325"/>
      <c r="CD27" s="325"/>
      <c r="CE27" s="325"/>
      <c r="CF27" s="325"/>
      <c r="CG27" s="325"/>
      <c r="CH27" s="325"/>
      <c r="CI27" s="325"/>
      <c r="CJ27" s="325"/>
      <c r="CK27" s="325"/>
      <c r="CL27" s="325"/>
      <c r="CM27" s="325"/>
      <c r="CN27" s="325"/>
      <c r="CO27" s="325"/>
      <c r="CP27" s="325"/>
      <c r="CQ27" s="325"/>
      <c r="CR27" s="325"/>
      <c r="CS27" s="325"/>
      <c r="CT27" s="325"/>
      <c r="CU27" s="325"/>
      <c r="CV27" s="325"/>
      <c r="CW27" s="325"/>
      <c r="CX27" s="325"/>
      <c r="CY27" s="325"/>
      <c r="CZ27" s="325"/>
      <c r="DA27" s="325"/>
      <c r="DB27" s="325"/>
      <c r="DC27" s="325"/>
      <c r="DD27" s="325"/>
      <c r="DE27" s="325"/>
      <c r="DF27" s="325"/>
      <c r="DG27" s="325"/>
      <c r="DH27" s="325"/>
      <c r="DI27" s="325"/>
      <c r="DJ27" s="325"/>
      <c r="DK27" s="325"/>
      <c r="DL27" s="325"/>
      <c r="DM27" s="325"/>
      <c r="DN27" s="326"/>
    </row>
    <row r="28" spans="1:118">
      <c r="A28" s="438" t="s">
        <v>58</v>
      </c>
      <c r="B28" s="70" t="s">
        <v>23</v>
      </c>
      <c r="C28" s="17">
        <v>62.185800000000008</v>
      </c>
      <c r="D28" s="17">
        <v>278.267</v>
      </c>
      <c r="E28" s="17">
        <v>3563.6915999999992</v>
      </c>
      <c r="F28" s="17">
        <v>174.63720000000006</v>
      </c>
      <c r="G28" s="17">
        <v>42</v>
      </c>
      <c r="H28" s="17">
        <v>8.0400000000000009</v>
      </c>
      <c r="I28" s="17">
        <v>91.50590000000004</v>
      </c>
      <c r="J28" s="17">
        <v>126.77999999999997</v>
      </c>
      <c r="K28" s="17">
        <v>366.24289999999996</v>
      </c>
      <c r="L28" s="17">
        <v>133.44100000000003</v>
      </c>
      <c r="M28" s="17">
        <v>758.13220000000001</v>
      </c>
      <c r="N28" s="17">
        <v>0</v>
      </c>
      <c r="O28" s="17">
        <v>0</v>
      </c>
      <c r="P28" s="17">
        <v>514.28150000000005</v>
      </c>
      <c r="Q28" s="17">
        <v>9.85</v>
      </c>
      <c r="R28" s="17">
        <v>0</v>
      </c>
      <c r="S28" s="17">
        <v>11.879999999999999</v>
      </c>
      <c r="T28" s="17">
        <v>163.23129999999998</v>
      </c>
      <c r="U28" s="17">
        <v>74.55</v>
      </c>
      <c r="V28" s="17">
        <v>15.9</v>
      </c>
      <c r="W28" s="17">
        <v>255.73860000000002</v>
      </c>
      <c r="X28" s="17">
        <v>6</v>
      </c>
      <c r="Y28" s="17">
        <v>138.39500000000001</v>
      </c>
      <c r="Z28" s="17">
        <v>44.88000000000001</v>
      </c>
      <c r="AA28" s="17">
        <v>3.48</v>
      </c>
      <c r="AB28" s="17">
        <v>17.420000000000002</v>
      </c>
      <c r="AC28" s="17">
        <v>46.000000000000007</v>
      </c>
      <c r="AD28" s="17">
        <v>693.46310000000017</v>
      </c>
      <c r="AE28" s="17">
        <v>0</v>
      </c>
      <c r="AF28" s="17">
        <v>3</v>
      </c>
      <c r="AG28" s="17">
        <v>138.75000000000003</v>
      </c>
      <c r="AH28" s="17">
        <v>15.04</v>
      </c>
      <c r="AI28" s="17">
        <v>5.52</v>
      </c>
      <c r="AJ28" s="17">
        <v>10</v>
      </c>
      <c r="AK28" s="17">
        <v>214.54100000000005</v>
      </c>
      <c r="AL28" s="17">
        <v>98.170000000000016</v>
      </c>
      <c r="AM28" s="17">
        <v>12.040000000000001</v>
      </c>
      <c r="AN28" s="17">
        <v>0</v>
      </c>
      <c r="AO28" s="17">
        <v>64.039999999999992</v>
      </c>
      <c r="AP28" s="17">
        <v>183.69699999999997</v>
      </c>
      <c r="AQ28" s="17">
        <v>69.77000000000001</v>
      </c>
      <c r="AR28" s="17">
        <v>15.85</v>
      </c>
      <c r="AS28" s="17">
        <v>12</v>
      </c>
      <c r="AT28" s="17">
        <v>0</v>
      </c>
      <c r="AU28" s="17">
        <v>154.66589999999997</v>
      </c>
      <c r="AV28" s="17">
        <v>625.6640000000001</v>
      </c>
      <c r="AW28" s="17">
        <v>89.139999999999986</v>
      </c>
      <c r="AX28" s="17">
        <v>96.998999999999995</v>
      </c>
      <c r="AY28" s="17">
        <v>15.04</v>
      </c>
      <c r="AZ28" s="17">
        <v>25.85</v>
      </c>
      <c r="BA28" s="17">
        <v>12.520000000000001</v>
      </c>
      <c r="BB28" s="17">
        <v>13</v>
      </c>
      <c r="BC28" s="17">
        <v>56.88</v>
      </c>
      <c r="BD28" s="17">
        <v>55</v>
      </c>
      <c r="BE28" s="17">
        <v>18.96</v>
      </c>
      <c r="BF28" s="17">
        <v>7</v>
      </c>
      <c r="BG28" s="17">
        <v>28.630000000000006</v>
      </c>
      <c r="BH28" s="192">
        <v>9641.76</v>
      </c>
      <c r="BI28" s="195">
        <v>6.4496316025289997E-3</v>
      </c>
      <c r="BJ28" s="196">
        <v>2.886060221370372E-2</v>
      </c>
      <c r="BK28" s="196">
        <v>0.36961007119032202</v>
      </c>
      <c r="BL28" s="196">
        <v>1.8112585254144477E-2</v>
      </c>
      <c r="BM28" s="196">
        <v>4.3560511773784042E-3</v>
      </c>
      <c r="BN28" s="196">
        <v>8.3387265395529458E-4</v>
      </c>
      <c r="BO28" s="196">
        <v>9.4905805579064435E-3</v>
      </c>
      <c r="BP28" s="196">
        <v>1.3149051625429379E-2</v>
      </c>
      <c r="BQ28" s="196">
        <v>3.7985067041701924E-2</v>
      </c>
      <c r="BR28" s="196">
        <v>1.3839900599060755E-2</v>
      </c>
      <c r="BS28" s="196">
        <v>7.8630063390916174E-2</v>
      </c>
      <c r="BT28" s="196">
        <v>0</v>
      </c>
      <c r="BU28" s="196">
        <v>0</v>
      </c>
      <c r="BV28" s="196">
        <v>5.3338965085212665E-2</v>
      </c>
      <c r="BW28" s="196">
        <v>1.021597716599459E-3</v>
      </c>
      <c r="BX28" s="196">
        <v>0</v>
      </c>
      <c r="BY28" s="196">
        <v>1.2321401901727485E-3</v>
      </c>
      <c r="BZ28" s="196">
        <v>1.6929616584523983E-2</v>
      </c>
      <c r="CA28" s="196">
        <v>7.7319908398466664E-3</v>
      </c>
      <c r="CB28" s="196">
        <v>1.6490765171503958E-3</v>
      </c>
      <c r="CC28" s="196">
        <v>2.6524057848359636E-2</v>
      </c>
      <c r="CD28" s="196">
        <v>6.2229302533977195E-4</v>
      </c>
      <c r="CE28" s="196">
        <v>1.4353707206982959E-2</v>
      </c>
      <c r="CF28" s="196">
        <v>4.6547518295414958E-3</v>
      </c>
      <c r="CG28" s="196">
        <v>3.6092995469706773E-4</v>
      </c>
      <c r="CH28" s="196">
        <v>1.8067240835698047E-3</v>
      </c>
      <c r="CI28" s="196">
        <v>4.7709131942715857E-3</v>
      </c>
      <c r="CJ28" s="196">
        <v>7.1922875076749493E-2</v>
      </c>
      <c r="CK28" s="196">
        <v>0</v>
      </c>
      <c r="CL28" s="196">
        <v>3.1114651266988597E-4</v>
      </c>
      <c r="CM28" s="196">
        <v>1.4390526210982231E-2</v>
      </c>
      <c r="CN28" s="196">
        <v>1.5598811835183617E-3</v>
      </c>
      <c r="CO28" s="196">
        <v>5.725095833125902E-4</v>
      </c>
      <c r="CP28" s="196">
        <v>1.0371550422329534E-3</v>
      </c>
      <c r="CQ28" s="196">
        <v>2.2251227991570009E-2</v>
      </c>
      <c r="CR28" s="196">
        <v>1.0181751049600904E-2</v>
      </c>
      <c r="CS28" s="196">
        <v>1.2487346708484758E-3</v>
      </c>
      <c r="CT28" s="196">
        <v>0</v>
      </c>
      <c r="CU28" s="196">
        <v>6.6419408904598324E-3</v>
      </c>
      <c r="CV28" s="196">
        <v>1.9052226979306679E-2</v>
      </c>
      <c r="CW28" s="196">
        <v>7.2362307296593162E-3</v>
      </c>
      <c r="CX28" s="196">
        <v>1.643890741939231E-3</v>
      </c>
      <c r="CY28" s="196">
        <v>1.2445860506795439E-3</v>
      </c>
      <c r="CZ28" s="196">
        <v>0</v>
      </c>
      <c r="DA28" s="196">
        <v>1.604125180464977E-2</v>
      </c>
      <c r="DB28" s="196">
        <v>6.4891057234363864E-2</v>
      </c>
      <c r="DC28" s="196">
        <v>9.2452000464645443E-3</v>
      </c>
      <c r="DD28" s="196">
        <v>1.0060300194155424E-2</v>
      </c>
      <c r="DE28" s="196">
        <v>1.5598811835183617E-3</v>
      </c>
      <c r="DF28" s="196">
        <v>2.6810457841721846E-3</v>
      </c>
      <c r="DG28" s="196">
        <v>1.2985181128756576E-3</v>
      </c>
      <c r="DH28" s="196">
        <v>1.3483015549028393E-3</v>
      </c>
      <c r="DI28" s="196">
        <v>5.8993378802210386E-3</v>
      </c>
      <c r="DJ28" s="196">
        <v>5.7043527322812428E-3</v>
      </c>
      <c r="DK28" s="196">
        <v>1.9664459600736797E-3</v>
      </c>
      <c r="DL28" s="196">
        <v>7.2600852956306733E-4</v>
      </c>
      <c r="DM28" s="196">
        <v>2.9693748859129458E-3</v>
      </c>
      <c r="DN28" s="102">
        <v>0.99999999999999978</v>
      </c>
    </row>
    <row r="29" spans="1:118">
      <c r="A29" s="439"/>
      <c r="B29" s="69" t="s">
        <v>25</v>
      </c>
      <c r="C29" s="59">
        <v>27.04</v>
      </c>
      <c r="D29" s="59">
        <v>97.1</v>
      </c>
      <c r="E29" s="59">
        <v>91.82</v>
      </c>
      <c r="F29" s="59">
        <v>5069.3700000000026</v>
      </c>
      <c r="G29" s="59">
        <v>274.53999999999996</v>
      </c>
      <c r="H29" s="59">
        <v>3</v>
      </c>
      <c r="I29" s="59">
        <v>29.15</v>
      </c>
      <c r="J29" s="59">
        <v>36.19</v>
      </c>
      <c r="K29" s="59">
        <v>68.789999999999992</v>
      </c>
      <c r="L29" s="59">
        <v>61.579999999999991</v>
      </c>
      <c r="M29" s="59">
        <v>53.42</v>
      </c>
      <c r="N29" s="59">
        <v>0</v>
      </c>
      <c r="O29" s="59">
        <v>0</v>
      </c>
      <c r="P29" s="59">
        <v>207.05999999999992</v>
      </c>
      <c r="Q29" s="59">
        <v>25.000000000000004</v>
      </c>
      <c r="R29" s="59">
        <v>0</v>
      </c>
      <c r="S29" s="59">
        <v>261.63000000000005</v>
      </c>
      <c r="T29" s="59">
        <v>369.83999999999992</v>
      </c>
      <c r="U29" s="59">
        <v>192.65000000000003</v>
      </c>
      <c r="V29" s="59">
        <v>1.56</v>
      </c>
      <c r="W29" s="59">
        <v>21.32</v>
      </c>
      <c r="X29" s="59">
        <v>0</v>
      </c>
      <c r="Y29" s="59">
        <v>13.760000000000002</v>
      </c>
      <c r="Z29" s="59">
        <v>47.839999999999996</v>
      </c>
      <c r="AA29" s="59">
        <v>12.92</v>
      </c>
      <c r="AB29" s="59">
        <v>16.3</v>
      </c>
      <c r="AC29" s="59">
        <v>25</v>
      </c>
      <c r="AD29" s="59">
        <v>202.62999999999997</v>
      </c>
      <c r="AE29" s="59">
        <v>0</v>
      </c>
      <c r="AF29" s="59">
        <v>3</v>
      </c>
      <c r="AG29" s="59">
        <v>31.76</v>
      </c>
      <c r="AH29" s="59">
        <v>8</v>
      </c>
      <c r="AI29" s="59">
        <v>3.08</v>
      </c>
      <c r="AJ29" s="59">
        <v>9.6</v>
      </c>
      <c r="AK29" s="59">
        <v>452.59000000000009</v>
      </c>
      <c r="AL29" s="59">
        <v>1066.8399999999999</v>
      </c>
      <c r="AM29" s="59">
        <v>23.000000000000004</v>
      </c>
      <c r="AN29" s="59">
        <v>3</v>
      </c>
      <c r="AO29" s="59">
        <v>23.000000000000004</v>
      </c>
      <c r="AP29" s="59">
        <v>19.919999999999998</v>
      </c>
      <c r="AQ29" s="59">
        <v>50.59</v>
      </c>
      <c r="AR29" s="59">
        <v>3</v>
      </c>
      <c r="AS29" s="59">
        <v>6</v>
      </c>
      <c r="AT29" s="59">
        <v>0</v>
      </c>
      <c r="AU29" s="59">
        <v>48.89</v>
      </c>
      <c r="AV29" s="59">
        <v>27.809999999999995</v>
      </c>
      <c r="AW29" s="59">
        <v>35.260000000000005</v>
      </c>
      <c r="AX29" s="59">
        <v>757.2199999999998</v>
      </c>
      <c r="AY29" s="59">
        <v>9</v>
      </c>
      <c r="AZ29" s="59">
        <v>7</v>
      </c>
      <c r="BA29" s="59">
        <v>12.200000000000003</v>
      </c>
      <c r="BB29" s="59">
        <v>3</v>
      </c>
      <c r="BC29" s="59">
        <v>38.75</v>
      </c>
      <c r="BD29" s="59">
        <v>15</v>
      </c>
      <c r="BE29" s="59">
        <v>7.98</v>
      </c>
      <c r="BF29" s="59">
        <v>22.000000000000004</v>
      </c>
      <c r="BG29" s="59">
        <v>35</v>
      </c>
      <c r="BH29" s="190">
        <v>9932.0000000000018</v>
      </c>
      <c r="BI29" s="74">
        <v>2.7225130890052352E-3</v>
      </c>
      <c r="BJ29" s="61">
        <v>9.7764800644381776E-3</v>
      </c>
      <c r="BK29" s="61">
        <v>9.2448650825614157E-3</v>
      </c>
      <c r="BL29" s="61">
        <v>0.51040777285541705</v>
      </c>
      <c r="BM29" s="61">
        <v>2.7641965364478445E-2</v>
      </c>
      <c r="BN29" s="61">
        <v>3.0205396697543287E-4</v>
      </c>
      <c r="BO29" s="61">
        <v>2.9349577124446226E-3</v>
      </c>
      <c r="BP29" s="61">
        <v>3.6437776882803051E-3</v>
      </c>
      <c r="BQ29" s="61">
        <v>6.9260974627466752E-3</v>
      </c>
      <c r="BR29" s="61">
        <v>6.2001610954490515E-3</v>
      </c>
      <c r="BS29" s="61">
        <v>5.3785743052758754E-3</v>
      </c>
      <c r="BT29" s="61">
        <v>0</v>
      </c>
      <c r="BU29" s="61">
        <v>0</v>
      </c>
      <c r="BV29" s="61">
        <v>2.0847764800644368E-2</v>
      </c>
      <c r="BW29" s="61">
        <v>2.5171163914619412E-3</v>
      </c>
      <c r="BX29" s="61">
        <v>0</v>
      </c>
      <c r="BY29" s="61">
        <v>2.6342126459927506E-2</v>
      </c>
      <c r="BZ29" s="61">
        <v>3.7237213048731357E-2</v>
      </c>
      <c r="CA29" s="61">
        <v>1.9396898912605719E-2</v>
      </c>
      <c r="CB29" s="61">
        <v>1.5706806282722512E-4</v>
      </c>
      <c r="CC29" s="61">
        <v>2.1465968586387432E-3</v>
      </c>
      <c r="CD29" s="61">
        <v>0</v>
      </c>
      <c r="CE29" s="61">
        <v>1.3854208618606523E-3</v>
      </c>
      <c r="CF29" s="61">
        <v>4.8167539267015697E-3</v>
      </c>
      <c r="CG29" s="61">
        <v>1.3008457511075309E-3</v>
      </c>
      <c r="CH29" s="61">
        <v>1.6411598872331855E-3</v>
      </c>
      <c r="CI29" s="61">
        <v>2.5171163914619408E-3</v>
      </c>
      <c r="CJ29" s="61">
        <v>2.040173177607732E-2</v>
      </c>
      <c r="CK29" s="61">
        <v>0</v>
      </c>
      <c r="CL29" s="61">
        <v>3.0205396697543287E-4</v>
      </c>
      <c r="CM29" s="61">
        <v>3.1977446637132495E-3</v>
      </c>
      <c r="CN29" s="61">
        <v>8.05477245267821E-4</v>
      </c>
      <c r="CO29" s="61">
        <v>3.101087394281111E-4</v>
      </c>
      <c r="CP29" s="61">
        <v>9.6657269432138518E-4</v>
      </c>
      <c r="CQ29" s="61">
        <v>4.5568868304470399E-2</v>
      </c>
      <c r="CR29" s="61">
        <v>0.10741441804269027</v>
      </c>
      <c r="CS29" s="61">
        <v>2.3157470801449856E-3</v>
      </c>
      <c r="CT29" s="61">
        <v>3.0205396697543287E-4</v>
      </c>
      <c r="CU29" s="61">
        <v>2.3157470801449856E-3</v>
      </c>
      <c r="CV29" s="61">
        <v>2.0056383407168741E-3</v>
      </c>
      <c r="CW29" s="61">
        <v>5.0936367297623837E-3</v>
      </c>
      <c r="CX29" s="61">
        <v>3.0205396697543287E-4</v>
      </c>
      <c r="CY29" s="61">
        <v>6.0410793395086575E-4</v>
      </c>
      <c r="CZ29" s="61">
        <v>0</v>
      </c>
      <c r="DA29" s="61">
        <v>4.9224728151429711E-3</v>
      </c>
      <c r="DB29" s="61">
        <v>2.8000402738622625E-3</v>
      </c>
      <c r="DC29" s="61">
        <v>3.5501409585179215E-3</v>
      </c>
      <c r="DD29" s="61">
        <v>7.6240434957712405E-2</v>
      </c>
      <c r="DE29" s="61">
        <v>9.0616190092629868E-4</v>
      </c>
      <c r="DF29" s="61">
        <v>7.0479258960934343E-4</v>
      </c>
      <c r="DG29" s="61">
        <v>1.2283527990334274E-3</v>
      </c>
      <c r="DH29" s="61">
        <v>3.0205396697543287E-4</v>
      </c>
      <c r="DI29" s="61">
        <v>3.9015304067660083E-3</v>
      </c>
      <c r="DJ29" s="61">
        <v>1.5102698348771644E-3</v>
      </c>
      <c r="DK29" s="61">
        <v>8.0346355215465157E-4</v>
      </c>
      <c r="DL29" s="61">
        <v>2.2150624244865083E-3</v>
      </c>
      <c r="DM29" s="61">
        <v>3.5239629480467169E-3</v>
      </c>
      <c r="DN29" s="79">
        <v>1.0000000000000004</v>
      </c>
    </row>
    <row r="30" spans="1:118">
      <c r="A30" s="439"/>
      <c r="B30" s="69" t="s">
        <v>26</v>
      </c>
      <c r="C30" s="59">
        <v>120.40000000000002</v>
      </c>
      <c r="D30" s="59">
        <v>145.63999999999999</v>
      </c>
      <c r="E30" s="59">
        <v>196.17999999999998</v>
      </c>
      <c r="F30" s="59">
        <v>208.49000000000012</v>
      </c>
      <c r="G30" s="59">
        <v>17.27</v>
      </c>
      <c r="H30" s="59">
        <v>284.00000000000011</v>
      </c>
      <c r="I30" s="59">
        <v>80.289999999999992</v>
      </c>
      <c r="J30" s="59">
        <v>19.650000000000002</v>
      </c>
      <c r="K30" s="59">
        <v>77.159999999999968</v>
      </c>
      <c r="L30" s="59">
        <v>141.62</v>
      </c>
      <c r="M30" s="59">
        <v>289.64</v>
      </c>
      <c r="N30" s="59">
        <v>2.37</v>
      </c>
      <c r="O30" s="59">
        <v>0</v>
      </c>
      <c r="P30" s="59">
        <v>75.67</v>
      </c>
      <c r="Q30" s="59">
        <v>30.909999999999997</v>
      </c>
      <c r="R30" s="59">
        <v>0</v>
      </c>
      <c r="S30" s="59">
        <v>10.73</v>
      </c>
      <c r="T30" s="59">
        <v>83.09</v>
      </c>
      <c r="U30" s="59">
        <v>88.17</v>
      </c>
      <c r="V30" s="59">
        <v>10.5</v>
      </c>
      <c r="W30" s="59">
        <v>246.37999999999994</v>
      </c>
      <c r="X30" s="59">
        <v>3</v>
      </c>
      <c r="Y30" s="59">
        <v>234.65999999999997</v>
      </c>
      <c r="Z30" s="59">
        <v>100.56</v>
      </c>
      <c r="AA30" s="59">
        <v>3</v>
      </c>
      <c r="AB30" s="59">
        <v>36.620000000000005</v>
      </c>
      <c r="AC30" s="59">
        <v>124</v>
      </c>
      <c r="AD30" s="59">
        <v>110.24000000000001</v>
      </c>
      <c r="AE30" s="59">
        <v>6.0600000000000005</v>
      </c>
      <c r="AF30" s="59">
        <v>45</v>
      </c>
      <c r="AG30" s="59">
        <v>293.19999999999993</v>
      </c>
      <c r="AH30" s="59">
        <v>48</v>
      </c>
      <c r="AI30" s="59">
        <v>0</v>
      </c>
      <c r="AJ30" s="59">
        <v>113.39999999999998</v>
      </c>
      <c r="AK30" s="59">
        <v>147.20000000000002</v>
      </c>
      <c r="AL30" s="59">
        <v>51.999999999999993</v>
      </c>
      <c r="AM30" s="59">
        <v>16</v>
      </c>
      <c r="AN30" s="59">
        <v>0</v>
      </c>
      <c r="AO30" s="59">
        <v>1699.9999999999995</v>
      </c>
      <c r="AP30" s="59">
        <v>431.76</v>
      </c>
      <c r="AQ30" s="59">
        <v>104.00999999999999</v>
      </c>
      <c r="AR30" s="59">
        <v>0</v>
      </c>
      <c r="AS30" s="59">
        <v>6</v>
      </c>
      <c r="AT30" s="59">
        <v>0.57000000000000006</v>
      </c>
      <c r="AU30" s="59">
        <v>93.43</v>
      </c>
      <c r="AV30" s="59">
        <v>334.87000000000006</v>
      </c>
      <c r="AW30" s="59">
        <v>1100.32</v>
      </c>
      <c r="AX30" s="59">
        <v>87.019999999999982</v>
      </c>
      <c r="AY30" s="59">
        <v>72</v>
      </c>
      <c r="AZ30" s="59">
        <v>2138.9999999999995</v>
      </c>
      <c r="BA30" s="59">
        <v>106</v>
      </c>
      <c r="BB30" s="59">
        <v>6</v>
      </c>
      <c r="BC30" s="59">
        <v>19.350000000000005</v>
      </c>
      <c r="BD30" s="59">
        <v>59.000000000000007</v>
      </c>
      <c r="BE30" s="59">
        <v>872.48000000000025</v>
      </c>
      <c r="BF30" s="59">
        <v>18.090000000000003</v>
      </c>
      <c r="BG30" s="59">
        <v>78</v>
      </c>
      <c r="BH30" s="190">
        <v>10688.999999999998</v>
      </c>
      <c r="BI30" s="74">
        <v>1.1263916175507534E-2</v>
      </c>
      <c r="BJ30" s="61">
        <v>1.3625222191037517E-2</v>
      </c>
      <c r="BK30" s="61">
        <v>1.8353447469361028E-2</v>
      </c>
      <c r="BL30" s="61">
        <v>1.9505098699597732E-2</v>
      </c>
      <c r="BM30" s="61">
        <v>1.615679670689494E-3</v>
      </c>
      <c r="BN30" s="61">
        <v>2.6569370380765289E-2</v>
      </c>
      <c r="BO30" s="61">
        <v>7.5114603798297321E-3</v>
      </c>
      <c r="BP30" s="61">
        <v>1.838338478809992E-3</v>
      </c>
      <c r="BQ30" s="61">
        <v>7.2186359809149579E-3</v>
      </c>
      <c r="BR30" s="61">
        <v>1.3249134624380206E-2</v>
      </c>
      <c r="BS30" s="61">
        <v>2.709701562353822E-2</v>
      </c>
      <c r="BT30" s="61">
        <v>2.2172326690990743E-4</v>
      </c>
      <c r="BU30" s="61">
        <v>0</v>
      </c>
      <c r="BV30" s="61">
        <v>7.0792403405370019E-3</v>
      </c>
      <c r="BW30" s="61">
        <v>2.8917578819346993E-3</v>
      </c>
      <c r="BX30" s="61">
        <v>0</v>
      </c>
      <c r="BY30" s="61">
        <v>1.0038357189634205E-3</v>
      </c>
      <c r="BZ30" s="61">
        <v>7.7734119187950245E-3</v>
      </c>
      <c r="CA30" s="61">
        <v>8.2486668537749101E-3</v>
      </c>
      <c r="CB30" s="61">
        <v>9.8231827111984298E-4</v>
      </c>
      <c r="CC30" s="61">
        <v>2.3049864346524462E-2</v>
      </c>
      <c r="CD30" s="61">
        <v>2.8066236317709798E-4</v>
      </c>
      <c r="CE30" s="61">
        <v>2.1953410047712601E-2</v>
      </c>
      <c r="CF30" s="61">
        <v>9.4078024136963253E-3</v>
      </c>
      <c r="CG30" s="61">
        <v>2.8066236317709798E-4</v>
      </c>
      <c r="CH30" s="61">
        <v>3.4259519131817767E-3</v>
      </c>
      <c r="CI30" s="61">
        <v>1.160071101132005E-2</v>
      </c>
      <c r="CJ30" s="61">
        <v>1.0313406305547761E-2</v>
      </c>
      <c r="CK30" s="61">
        <v>5.6693797361773797E-4</v>
      </c>
      <c r="CL30" s="61">
        <v>4.2099354476564698E-3</v>
      </c>
      <c r="CM30" s="61">
        <v>2.7430068294508371E-2</v>
      </c>
      <c r="CN30" s="61">
        <v>4.4905978108335676E-3</v>
      </c>
      <c r="CO30" s="61">
        <v>0</v>
      </c>
      <c r="CP30" s="61">
        <v>1.0609037328094302E-2</v>
      </c>
      <c r="CQ30" s="61">
        <v>1.377116661988961E-2</v>
      </c>
      <c r="CR30" s="61">
        <v>4.8648142950696981E-3</v>
      </c>
      <c r="CS30" s="61">
        <v>1.4968659369445226E-3</v>
      </c>
      <c r="CT30" s="61">
        <v>0</v>
      </c>
      <c r="CU30" s="61">
        <v>0.15904200580035549</v>
      </c>
      <c r="CV30" s="61">
        <v>4.0392927308447943E-2</v>
      </c>
      <c r="CW30" s="61">
        <v>9.730564131349987E-3</v>
      </c>
      <c r="CX30" s="61">
        <v>0</v>
      </c>
      <c r="CY30" s="61">
        <v>5.6132472635419596E-4</v>
      </c>
      <c r="CZ30" s="61">
        <v>5.3325849003648623E-5</v>
      </c>
      <c r="DA30" s="61">
        <v>8.7407615305454232E-3</v>
      </c>
      <c r="DB30" s="61">
        <v>3.1328468519038276E-2</v>
      </c>
      <c r="DC30" s="61">
        <v>0.10293947048367481</v>
      </c>
      <c r="DD30" s="61">
        <v>8.1410796145570206E-3</v>
      </c>
      <c r="DE30" s="61">
        <v>6.7358967162503523E-3</v>
      </c>
      <c r="DF30" s="61">
        <v>0.20011226494527082</v>
      </c>
      <c r="DG30" s="61">
        <v>9.9167368322574632E-3</v>
      </c>
      <c r="DH30" s="61">
        <v>5.6132472635419596E-4</v>
      </c>
      <c r="DI30" s="61">
        <v>1.8102722424922825E-3</v>
      </c>
      <c r="DJ30" s="61">
        <v>5.5196931424829282E-3</v>
      </c>
      <c r="DK30" s="61">
        <v>8.1624099541584838E-2</v>
      </c>
      <c r="DL30" s="61">
        <v>1.6923940499579012E-3</v>
      </c>
      <c r="DM30" s="61">
        <v>7.2972214426045481E-3</v>
      </c>
      <c r="DN30" s="79">
        <v>0.99999999999999989</v>
      </c>
    </row>
    <row r="31" spans="1:118">
      <c r="A31" s="439"/>
      <c r="B31" s="69" t="s">
        <v>27</v>
      </c>
      <c r="C31" s="59">
        <v>18.61</v>
      </c>
      <c r="D31" s="59">
        <v>20.840000000000003</v>
      </c>
      <c r="E31" s="59">
        <v>19.000000000000004</v>
      </c>
      <c r="F31" s="59">
        <v>48.58</v>
      </c>
      <c r="G31" s="59">
        <v>6.27</v>
      </c>
      <c r="H31" s="59">
        <v>12</v>
      </c>
      <c r="I31" s="59">
        <v>10.31</v>
      </c>
      <c r="J31" s="59">
        <v>5.5500000000000007</v>
      </c>
      <c r="K31" s="59">
        <v>14.579999999999998</v>
      </c>
      <c r="L31" s="59">
        <v>24.6</v>
      </c>
      <c r="M31" s="59">
        <v>35.639999999999993</v>
      </c>
      <c r="N31" s="59">
        <v>2.37</v>
      </c>
      <c r="O31" s="59">
        <v>0</v>
      </c>
      <c r="P31" s="59">
        <v>22.959999999999997</v>
      </c>
      <c r="Q31" s="59">
        <v>65.399999999999991</v>
      </c>
      <c r="R31" s="59">
        <v>0.03</v>
      </c>
      <c r="S31" s="59">
        <v>5.7299999999999995</v>
      </c>
      <c r="T31" s="59">
        <v>15.899999999999999</v>
      </c>
      <c r="U31" s="59">
        <v>134.47000000000003</v>
      </c>
      <c r="V31" s="59">
        <v>8.86</v>
      </c>
      <c r="W31" s="59">
        <v>22.249999999999996</v>
      </c>
      <c r="X31" s="59">
        <v>0.06</v>
      </c>
      <c r="Y31" s="59">
        <v>14.54</v>
      </c>
      <c r="Z31" s="59">
        <v>142.49999999999997</v>
      </c>
      <c r="AA31" s="59">
        <v>3.96</v>
      </c>
      <c r="AB31" s="59">
        <v>36.699999999999996</v>
      </c>
      <c r="AC31" s="59">
        <v>24</v>
      </c>
      <c r="AD31" s="59">
        <v>19.209999999999997</v>
      </c>
      <c r="AE31" s="59">
        <v>3.06</v>
      </c>
      <c r="AF31" s="59">
        <v>624.00000000000011</v>
      </c>
      <c r="AG31" s="59">
        <v>41.140000000000008</v>
      </c>
      <c r="AH31" s="59">
        <v>111</v>
      </c>
      <c r="AI31" s="59">
        <v>5.04</v>
      </c>
      <c r="AJ31" s="59">
        <v>147.39999999999998</v>
      </c>
      <c r="AK31" s="59">
        <v>53.490000000000009</v>
      </c>
      <c r="AL31" s="59">
        <v>13</v>
      </c>
      <c r="AM31" s="59">
        <v>806</v>
      </c>
      <c r="AN31" s="59">
        <v>5.9700000000000006</v>
      </c>
      <c r="AO31" s="59">
        <v>31</v>
      </c>
      <c r="AP31" s="59">
        <v>51.21</v>
      </c>
      <c r="AQ31" s="59">
        <v>76.52</v>
      </c>
      <c r="AR31" s="59">
        <v>0</v>
      </c>
      <c r="AS31" s="59">
        <v>0</v>
      </c>
      <c r="AT31" s="59">
        <v>6.57</v>
      </c>
      <c r="AU31" s="59">
        <v>13</v>
      </c>
      <c r="AV31" s="59">
        <v>19.21</v>
      </c>
      <c r="AW31" s="59">
        <v>113.94</v>
      </c>
      <c r="AX31" s="59">
        <v>68.960000000000008</v>
      </c>
      <c r="AY31" s="59">
        <v>4023.9999999999986</v>
      </c>
      <c r="AZ31" s="59">
        <v>21</v>
      </c>
      <c r="BA31" s="59">
        <v>113.66000000000003</v>
      </c>
      <c r="BB31" s="59">
        <v>2.94</v>
      </c>
      <c r="BC31" s="59">
        <v>4.45</v>
      </c>
      <c r="BD31" s="59">
        <v>0</v>
      </c>
      <c r="BE31" s="59">
        <v>23.92</v>
      </c>
      <c r="BF31" s="59">
        <v>45.600000000000009</v>
      </c>
      <c r="BG31" s="59">
        <v>69</v>
      </c>
      <c r="BH31" s="190">
        <v>7229.9999999999982</v>
      </c>
      <c r="BI31" s="74">
        <v>2.5739972337482718E-3</v>
      </c>
      <c r="BJ31" s="61">
        <v>2.8824343015214395E-3</v>
      </c>
      <c r="BK31" s="61">
        <v>2.6279391424619651E-3</v>
      </c>
      <c r="BL31" s="61">
        <v>6.7192254495159077E-3</v>
      </c>
      <c r="BM31" s="61">
        <v>8.6721991701244831E-4</v>
      </c>
      <c r="BN31" s="61">
        <v>1.6597510373443987E-3</v>
      </c>
      <c r="BO31" s="61">
        <v>1.4260027662517294E-3</v>
      </c>
      <c r="BP31" s="61">
        <v>7.676348547717845E-4</v>
      </c>
      <c r="BQ31" s="61">
        <v>2.0165975103734442E-3</v>
      </c>
      <c r="BR31" s="61">
        <v>3.4024896265560179E-3</v>
      </c>
      <c r="BS31" s="61">
        <v>4.929460580912863E-3</v>
      </c>
      <c r="BT31" s="61">
        <v>3.2780082987551878E-4</v>
      </c>
      <c r="BU31" s="61">
        <v>0</v>
      </c>
      <c r="BV31" s="61">
        <v>3.1756569847856161E-3</v>
      </c>
      <c r="BW31" s="61">
        <v>9.0456431535269714E-3</v>
      </c>
      <c r="BX31" s="61">
        <v>4.1493775933609969E-6</v>
      </c>
      <c r="BY31" s="61">
        <v>7.9253112033195031E-4</v>
      </c>
      <c r="BZ31" s="61">
        <v>2.1991701244813283E-3</v>
      </c>
      <c r="CA31" s="61">
        <v>1.8598893499308447E-2</v>
      </c>
      <c r="CB31" s="61">
        <v>1.2254495159059477E-3</v>
      </c>
      <c r="CC31" s="61">
        <v>3.0774550484094056E-3</v>
      </c>
      <c r="CD31" s="61">
        <v>8.2987551867219939E-6</v>
      </c>
      <c r="CE31" s="61">
        <v>2.0110650069156298E-3</v>
      </c>
      <c r="CF31" s="61">
        <v>1.970954356846473E-2</v>
      </c>
      <c r="CG31" s="61">
        <v>5.4771784232365156E-4</v>
      </c>
      <c r="CH31" s="61">
        <v>5.0760719225449525E-3</v>
      </c>
      <c r="CI31" s="61">
        <v>3.3195020746887975E-3</v>
      </c>
      <c r="CJ31" s="61">
        <v>2.6569847856154913E-3</v>
      </c>
      <c r="CK31" s="61">
        <v>4.2323651452282171E-4</v>
      </c>
      <c r="CL31" s="61">
        <v>8.6307053941908754E-2</v>
      </c>
      <c r="CM31" s="61">
        <v>5.6901798063623815E-3</v>
      </c>
      <c r="CN31" s="61">
        <v>1.5352697095435689E-2</v>
      </c>
      <c r="CO31" s="61">
        <v>6.9709543568464744E-4</v>
      </c>
      <c r="CP31" s="61">
        <v>2.0387275242047028E-2</v>
      </c>
      <c r="CQ31" s="61">
        <v>7.3983402489626584E-3</v>
      </c>
      <c r="CR31" s="61">
        <v>1.7980636237897654E-3</v>
      </c>
      <c r="CS31" s="61">
        <v>0.11147994467496546</v>
      </c>
      <c r="CT31" s="61">
        <v>8.2572614107883843E-4</v>
      </c>
      <c r="CU31" s="61">
        <v>4.2876901798063636E-3</v>
      </c>
      <c r="CV31" s="61">
        <v>7.0829875518672218E-3</v>
      </c>
      <c r="CW31" s="61">
        <v>1.0583679114799448E-2</v>
      </c>
      <c r="CX31" s="61">
        <v>0</v>
      </c>
      <c r="CY31" s="61">
        <v>0</v>
      </c>
      <c r="CZ31" s="61">
        <v>9.087136929460584E-4</v>
      </c>
      <c r="DA31" s="61">
        <v>1.7980636237897654E-3</v>
      </c>
      <c r="DB31" s="61">
        <v>2.6569847856154918E-3</v>
      </c>
      <c r="DC31" s="61">
        <v>1.5759336099585065E-2</v>
      </c>
      <c r="DD31" s="61">
        <v>9.5380359612724785E-3</v>
      </c>
      <c r="DE31" s="61">
        <v>0.55656984785615482</v>
      </c>
      <c r="DF31" s="61">
        <v>2.9045643153526976E-3</v>
      </c>
      <c r="DG31" s="61">
        <v>1.5720608575380365E-2</v>
      </c>
      <c r="DH31" s="61">
        <v>4.0663900414937771E-4</v>
      </c>
      <c r="DI31" s="61">
        <v>6.1549100968188118E-4</v>
      </c>
      <c r="DJ31" s="61">
        <v>0</v>
      </c>
      <c r="DK31" s="61">
        <v>3.3084370677731686E-3</v>
      </c>
      <c r="DL31" s="61">
        <v>6.3070539419087168E-3</v>
      </c>
      <c r="DM31" s="61">
        <v>9.543568464730293E-3</v>
      </c>
      <c r="DN31" s="79">
        <v>0.99999999999999989</v>
      </c>
    </row>
    <row r="32" spans="1:118">
      <c r="A32" s="439"/>
      <c r="B32" s="69" t="s">
        <v>28</v>
      </c>
      <c r="C32" s="59">
        <v>471.83180000000027</v>
      </c>
      <c r="D32" s="59">
        <v>378.6456</v>
      </c>
      <c r="E32" s="59">
        <v>608.1468000000001</v>
      </c>
      <c r="F32" s="59">
        <v>508.08800000000008</v>
      </c>
      <c r="G32" s="59">
        <v>67.540000000000006</v>
      </c>
      <c r="H32" s="59">
        <v>32.760000000000005</v>
      </c>
      <c r="I32" s="59">
        <v>949.03239999999971</v>
      </c>
      <c r="J32" s="59">
        <v>75.59</v>
      </c>
      <c r="K32" s="59">
        <v>169.21119999999999</v>
      </c>
      <c r="L32" s="59">
        <v>774.06439999999998</v>
      </c>
      <c r="M32" s="59">
        <v>760.41419999999982</v>
      </c>
      <c r="N32" s="59">
        <v>0</v>
      </c>
      <c r="O32" s="59">
        <v>0</v>
      </c>
      <c r="P32" s="59">
        <v>281.16399999999999</v>
      </c>
      <c r="Q32" s="59">
        <v>107.41999999999997</v>
      </c>
      <c r="R32" s="59">
        <v>0</v>
      </c>
      <c r="S32" s="59">
        <v>36.132400000000004</v>
      </c>
      <c r="T32" s="59">
        <v>223.74579999999989</v>
      </c>
      <c r="U32" s="59">
        <v>254.27059999999992</v>
      </c>
      <c r="V32" s="59">
        <v>32.141199999999998</v>
      </c>
      <c r="W32" s="59">
        <v>222.45679999999999</v>
      </c>
      <c r="X32" s="59">
        <v>0</v>
      </c>
      <c r="Y32" s="59">
        <v>139.30279999999999</v>
      </c>
      <c r="Z32" s="59">
        <v>110.52</v>
      </c>
      <c r="AA32" s="59">
        <v>19.691600000000001</v>
      </c>
      <c r="AB32" s="59">
        <v>28.228400000000001</v>
      </c>
      <c r="AC32" s="59">
        <v>160.85999999999996</v>
      </c>
      <c r="AD32" s="59">
        <v>281.25560000000002</v>
      </c>
      <c r="AE32" s="59">
        <v>0</v>
      </c>
      <c r="AF32" s="59">
        <v>10</v>
      </c>
      <c r="AG32" s="59">
        <v>235.09880000000004</v>
      </c>
      <c r="AH32" s="59">
        <v>9</v>
      </c>
      <c r="AI32" s="59">
        <v>10.9884</v>
      </c>
      <c r="AJ32" s="59">
        <v>47.408000000000008</v>
      </c>
      <c r="AK32" s="59">
        <v>455.69660000000027</v>
      </c>
      <c r="AL32" s="59">
        <v>235.54780000000002</v>
      </c>
      <c r="AM32" s="59">
        <v>18.860000000000003</v>
      </c>
      <c r="AN32" s="59">
        <v>0</v>
      </c>
      <c r="AO32" s="59">
        <v>124.2</v>
      </c>
      <c r="AP32" s="59">
        <v>194.76500000000001</v>
      </c>
      <c r="AQ32" s="59">
        <v>299.26000000000005</v>
      </c>
      <c r="AR32" s="59">
        <v>8.94</v>
      </c>
      <c r="AS32" s="59">
        <v>0</v>
      </c>
      <c r="AT32" s="59">
        <v>0</v>
      </c>
      <c r="AU32" s="59">
        <v>522.32020000000011</v>
      </c>
      <c r="AV32" s="59">
        <v>292.35099999999994</v>
      </c>
      <c r="AW32" s="59">
        <v>256.86120000000011</v>
      </c>
      <c r="AX32" s="59">
        <v>299.25019999999972</v>
      </c>
      <c r="AY32" s="59">
        <v>67.820000000000022</v>
      </c>
      <c r="AZ32" s="59">
        <v>63.620000000000005</v>
      </c>
      <c r="BA32" s="59">
        <v>76.307200000000009</v>
      </c>
      <c r="BB32" s="59">
        <v>15</v>
      </c>
      <c r="BC32" s="59">
        <v>29.511999999999993</v>
      </c>
      <c r="BD32" s="59">
        <v>71.44</v>
      </c>
      <c r="BE32" s="59">
        <v>42.79999999999999</v>
      </c>
      <c r="BF32" s="59">
        <v>46.5</v>
      </c>
      <c r="BG32" s="59">
        <v>50.399999999999991</v>
      </c>
      <c r="BH32" s="190">
        <v>10176.460000000003</v>
      </c>
      <c r="BI32" s="74">
        <v>4.6365022807538195E-2</v>
      </c>
      <c r="BJ32" s="61">
        <v>3.7207987846461336E-2</v>
      </c>
      <c r="BK32" s="61">
        <v>5.9760152351603597E-2</v>
      </c>
      <c r="BL32" s="61">
        <v>4.9927774491326057E-2</v>
      </c>
      <c r="BM32" s="61">
        <v>6.636885518146781E-3</v>
      </c>
      <c r="BN32" s="61">
        <v>3.219194100895596E-3</v>
      </c>
      <c r="BO32" s="61">
        <v>9.3257616106190114E-2</v>
      </c>
      <c r="BP32" s="61">
        <v>7.4279268036232622E-3</v>
      </c>
      <c r="BQ32" s="61">
        <v>1.6627707473915284E-2</v>
      </c>
      <c r="BR32" s="61">
        <v>7.6064210933861065E-2</v>
      </c>
      <c r="BS32" s="61">
        <v>7.4722860405288249E-2</v>
      </c>
      <c r="BT32" s="61">
        <v>0</v>
      </c>
      <c r="BU32" s="61">
        <v>0</v>
      </c>
      <c r="BV32" s="61">
        <v>2.7628861116734103E-2</v>
      </c>
      <c r="BW32" s="61">
        <v>1.0555733526196726E-2</v>
      </c>
      <c r="BX32" s="61">
        <v>0</v>
      </c>
      <c r="BY32" s="61">
        <v>3.5505863532112338E-3</v>
      </c>
      <c r="BZ32" s="61">
        <v>2.1986604379125928E-2</v>
      </c>
      <c r="CA32" s="61">
        <v>2.498615432085419E-2</v>
      </c>
      <c r="CB32" s="61">
        <v>3.1583871012120118E-3</v>
      </c>
      <c r="CC32" s="61">
        <v>2.1859939507451503E-2</v>
      </c>
      <c r="CD32" s="61">
        <v>0</v>
      </c>
      <c r="CE32" s="61">
        <v>1.3688728693474936E-2</v>
      </c>
      <c r="CF32" s="61">
        <v>1.0860358120603821E-2</v>
      </c>
      <c r="CG32" s="61">
        <v>1.9350147300731292E-3</v>
      </c>
      <c r="CH32" s="61">
        <v>2.7738919034713439E-3</v>
      </c>
      <c r="CI32" s="61">
        <v>1.5807068469782214E-2</v>
      </c>
      <c r="CJ32" s="61">
        <v>2.7637862282168843E-2</v>
      </c>
      <c r="CK32" s="61">
        <v>0</v>
      </c>
      <c r="CL32" s="61">
        <v>9.8265998195836237E-4</v>
      </c>
      <c r="CM32" s="61">
        <v>2.310221825664327E-2</v>
      </c>
      <c r="CN32" s="61">
        <v>8.8439398376252622E-4</v>
      </c>
      <c r="CO32" s="61">
        <v>1.0797860945751271E-3</v>
      </c>
      <c r="CP32" s="61">
        <v>4.6585944424682056E-3</v>
      </c>
      <c r="CQ32" s="61">
        <v>4.4779481273448739E-2</v>
      </c>
      <c r="CR32" s="61">
        <v>2.3146339689833199E-2</v>
      </c>
      <c r="CS32" s="61">
        <v>1.8532967259734718E-3</v>
      </c>
      <c r="CT32" s="61">
        <v>0</v>
      </c>
      <c r="CU32" s="61">
        <v>1.2204636975922861E-2</v>
      </c>
      <c r="CV32" s="61">
        <v>1.9138777138612048E-2</v>
      </c>
      <c r="CW32" s="61">
        <v>2.9407082620085959E-2</v>
      </c>
      <c r="CX32" s="61">
        <v>8.7849802387077603E-4</v>
      </c>
      <c r="CY32" s="61">
        <v>0</v>
      </c>
      <c r="CZ32" s="61">
        <v>0</v>
      </c>
      <c r="DA32" s="61">
        <v>5.1326315830848838E-2</v>
      </c>
      <c r="DB32" s="61">
        <v>2.8728162838550918E-2</v>
      </c>
      <c r="DC32" s="61">
        <v>2.5240722215780345E-2</v>
      </c>
      <c r="DD32" s="61">
        <v>2.9406119613303607E-2</v>
      </c>
      <c r="DE32" s="61">
        <v>6.6643999976416166E-3</v>
      </c>
      <c r="DF32" s="61">
        <v>6.2516828052191021E-3</v>
      </c>
      <c r="DG32" s="61">
        <v>7.4984031775293166E-3</v>
      </c>
      <c r="DH32" s="61">
        <v>1.4739899729375437E-3</v>
      </c>
      <c r="DI32" s="61">
        <v>2.9000261387555188E-3</v>
      </c>
      <c r="DJ32" s="61">
        <v>7.0201229111105413E-3</v>
      </c>
      <c r="DK32" s="61">
        <v>4.2057847227817908E-3</v>
      </c>
      <c r="DL32" s="61">
        <v>4.5693689161063851E-3</v>
      </c>
      <c r="DM32" s="61">
        <v>4.9526063090701462E-3</v>
      </c>
      <c r="DN32" s="79">
        <v>0.99999999999999956</v>
      </c>
    </row>
    <row r="33" spans="1:118">
      <c r="A33" s="439"/>
      <c r="B33" s="69" t="s">
        <v>29</v>
      </c>
      <c r="C33" s="59">
        <v>9.66</v>
      </c>
      <c r="D33" s="59">
        <v>39.6</v>
      </c>
      <c r="E33" s="59">
        <v>107.16</v>
      </c>
      <c r="F33" s="59">
        <v>47.790000000000006</v>
      </c>
      <c r="G33" s="59">
        <v>10</v>
      </c>
      <c r="H33" s="59">
        <v>3</v>
      </c>
      <c r="I33" s="59">
        <v>7.52</v>
      </c>
      <c r="J33" s="59">
        <v>1150.2799999999997</v>
      </c>
      <c r="K33" s="59">
        <v>3830.2800000000011</v>
      </c>
      <c r="L33" s="59">
        <v>13.32</v>
      </c>
      <c r="M33" s="59">
        <v>33.75</v>
      </c>
      <c r="N33" s="59">
        <v>0</v>
      </c>
      <c r="O33" s="59">
        <v>0</v>
      </c>
      <c r="P33" s="59">
        <v>147.63999999999999</v>
      </c>
      <c r="Q33" s="59">
        <v>9.8800000000000008</v>
      </c>
      <c r="R33" s="59">
        <v>0</v>
      </c>
      <c r="S33" s="59">
        <v>7.2299999999999995</v>
      </c>
      <c r="T33" s="59">
        <v>26.399999999999995</v>
      </c>
      <c r="U33" s="59">
        <v>7.3599999999999994</v>
      </c>
      <c r="V33" s="59">
        <v>3.78</v>
      </c>
      <c r="W33" s="59">
        <v>24.84</v>
      </c>
      <c r="X33" s="59">
        <v>11.119999999999997</v>
      </c>
      <c r="Y33" s="59">
        <v>18.299999999999997</v>
      </c>
      <c r="Z33" s="59">
        <v>0</v>
      </c>
      <c r="AA33" s="59">
        <v>0</v>
      </c>
      <c r="AB33" s="59">
        <v>7</v>
      </c>
      <c r="AC33" s="59">
        <v>11</v>
      </c>
      <c r="AD33" s="59">
        <v>382.36</v>
      </c>
      <c r="AE33" s="59">
        <v>0</v>
      </c>
      <c r="AF33" s="59">
        <v>0</v>
      </c>
      <c r="AG33" s="59">
        <v>14.139999999999999</v>
      </c>
      <c r="AH33" s="59">
        <v>0</v>
      </c>
      <c r="AI33" s="59">
        <v>3</v>
      </c>
      <c r="AJ33" s="59">
        <v>10</v>
      </c>
      <c r="AK33" s="59">
        <v>37.54</v>
      </c>
      <c r="AL33" s="59">
        <v>74.78</v>
      </c>
      <c r="AM33" s="59">
        <v>0</v>
      </c>
      <c r="AN33" s="59">
        <v>3</v>
      </c>
      <c r="AO33" s="59">
        <v>28</v>
      </c>
      <c r="AP33" s="59">
        <v>18.46</v>
      </c>
      <c r="AQ33" s="59">
        <v>7.7100000000000009</v>
      </c>
      <c r="AR33" s="59">
        <v>28.999999999999996</v>
      </c>
      <c r="AS33" s="59">
        <v>11</v>
      </c>
      <c r="AT33" s="59">
        <v>0</v>
      </c>
      <c r="AU33" s="59">
        <v>20.39</v>
      </c>
      <c r="AV33" s="59">
        <v>78.53</v>
      </c>
      <c r="AW33" s="59">
        <v>19.22</v>
      </c>
      <c r="AX33" s="59">
        <v>17.72</v>
      </c>
      <c r="AY33" s="59">
        <v>0</v>
      </c>
      <c r="AZ33" s="59">
        <v>9</v>
      </c>
      <c r="BA33" s="59">
        <v>6</v>
      </c>
      <c r="BB33" s="59">
        <v>98.88000000000001</v>
      </c>
      <c r="BC33" s="59">
        <v>597.59999999999991</v>
      </c>
      <c r="BD33" s="59">
        <v>229.99999999999997</v>
      </c>
      <c r="BE33" s="59">
        <v>5.6400000000000006</v>
      </c>
      <c r="BF33" s="59">
        <v>0.12</v>
      </c>
      <c r="BG33" s="59">
        <v>21</v>
      </c>
      <c r="BH33" s="190">
        <v>7250</v>
      </c>
      <c r="BI33" s="74">
        <v>1.3324137931034483E-3</v>
      </c>
      <c r="BJ33" s="61">
        <v>5.4620689655172413E-3</v>
      </c>
      <c r="BK33" s="61">
        <v>1.4780689655172412E-2</v>
      </c>
      <c r="BL33" s="61">
        <v>6.5917241379310357E-3</v>
      </c>
      <c r="BM33" s="61">
        <v>1.3793103448275861E-3</v>
      </c>
      <c r="BN33" s="61">
        <v>4.1379310344827585E-4</v>
      </c>
      <c r="BO33" s="61">
        <v>1.0372413793103448E-3</v>
      </c>
      <c r="BP33" s="61">
        <v>0.15865931034482755</v>
      </c>
      <c r="BQ33" s="61">
        <v>0.52831448275862081</v>
      </c>
      <c r="BR33" s="61">
        <v>1.8372413793103449E-3</v>
      </c>
      <c r="BS33" s="61">
        <v>4.655172413793103E-3</v>
      </c>
      <c r="BT33" s="61">
        <v>0</v>
      </c>
      <c r="BU33" s="61">
        <v>0</v>
      </c>
      <c r="BV33" s="61">
        <v>2.036413793103448E-2</v>
      </c>
      <c r="BW33" s="61">
        <v>1.3627586206896552E-3</v>
      </c>
      <c r="BX33" s="61">
        <v>0</v>
      </c>
      <c r="BY33" s="61">
        <v>9.9724137931034469E-4</v>
      </c>
      <c r="BZ33" s="61">
        <v>3.6413793103448268E-3</v>
      </c>
      <c r="CA33" s="61">
        <v>1.0151724137931035E-3</v>
      </c>
      <c r="CB33" s="61">
        <v>5.2137931034482751E-4</v>
      </c>
      <c r="CC33" s="61">
        <v>3.4262068965517241E-3</v>
      </c>
      <c r="CD33" s="61">
        <v>1.5337931034482754E-3</v>
      </c>
      <c r="CE33" s="61">
        <v>2.5241379310344822E-3</v>
      </c>
      <c r="CF33" s="61">
        <v>0</v>
      </c>
      <c r="CG33" s="61">
        <v>0</v>
      </c>
      <c r="CH33" s="61">
        <v>9.6551724137931036E-4</v>
      </c>
      <c r="CI33" s="61">
        <v>1.5172413793103448E-3</v>
      </c>
      <c r="CJ33" s="61">
        <v>5.2739310344827588E-2</v>
      </c>
      <c r="CK33" s="61">
        <v>0</v>
      </c>
      <c r="CL33" s="61">
        <v>0</v>
      </c>
      <c r="CM33" s="61">
        <v>1.9503448275862067E-3</v>
      </c>
      <c r="CN33" s="61">
        <v>0</v>
      </c>
      <c r="CO33" s="61">
        <v>4.1379310344827585E-4</v>
      </c>
      <c r="CP33" s="61">
        <v>1.3793103448275861E-3</v>
      </c>
      <c r="CQ33" s="61">
        <v>5.1779310344827589E-3</v>
      </c>
      <c r="CR33" s="61">
        <v>1.031448275862069E-2</v>
      </c>
      <c r="CS33" s="61">
        <v>0</v>
      </c>
      <c r="CT33" s="61">
        <v>4.1379310344827585E-4</v>
      </c>
      <c r="CU33" s="61">
        <v>3.8620689655172414E-3</v>
      </c>
      <c r="CV33" s="61">
        <v>2.5462068965517244E-3</v>
      </c>
      <c r="CW33" s="61">
        <v>1.0634482758620691E-3</v>
      </c>
      <c r="CX33" s="61">
        <v>3.9999999999999992E-3</v>
      </c>
      <c r="CY33" s="61">
        <v>1.5172413793103448E-3</v>
      </c>
      <c r="CZ33" s="61">
        <v>0</v>
      </c>
      <c r="DA33" s="61">
        <v>2.8124137931034485E-3</v>
      </c>
      <c r="DB33" s="61">
        <v>1.0831724137931034E-2</v>
      </c>
      <c r="DC33" s="61">
        <v>2.6510344827586204E-3</v>
      </c>
      <c r="DD33" s="61">
        <v>2.4441379310344825E-3</v>
      </c>
      <c r="DE33" s="61">
        <v>0</v>
      </c>
      <c r="DF33" s="61">
        <v>1.2413793103448277E-3</v>
      </c>
      <c r="DG33" s="61">
        <v>8.275862068965517E-4</v>
      </c>
      <c r="DH33" s="61">
        <v>1.3638620689655174E-2</v>
      </c>
      <c r="DI33" s="61">
        <v>8.2427586206896539E-2</v>
      </c>
      <c r="DJ33" s="61">
        <v>3.1724137931034478E-2</v>
      </c>
      <c r="DK33" s="61">
        <v>7.7793103448275871E-4</v>
      </c>
      <c r="DL33" s="61">
        <v>1.6551724137931033E-5</v>
      </c>
      <c r="DM33" s="61">
        <v>2.8965517241379309E-3</v>
      </c>
      <c r="DN33" s="79">
        <v>0.99999999999999967</v>
      </c>
    </row>
    <row r="34" spans="1:118">
      <c r="A34" s="439"/>
      <c r="B34" s="69" t="s">
        <v>30</v>
      </c>
      <c r="C34" s="59">
        <v>5.4500000000000011</v>
      </c>
      <c r="D34" s="59">
        <v>42.42</v>
      </c>
      <c r="E34" s="59">
        <v>36.42</v>
      </c>
      <c r="F34" s="59">
        <v>1102.0999999999999</v>
      </c>
      <c r="G34" s="59">
        <v>26.36</v>
      </c>
      <c r="H34" s="59">
        <v>3</v>
      </c>
      <c r="I34" s="59">
        <v>9.9799999999999986</v>
      </c>
      <c r="J34" s="59">
        <v>0</v>
      </c>
      <c r="K34" s="59">
        <v>15</v>
      </c>
      <c r="L34" s="59">
        <v>26.78</v>
      </c>
      <c r="M34" s="59">
        <v>22.03</v>
      </c>
      <c r="N34" s="59">
        <v>0</v>
      </c>
      <c r="O34" s="59">
        <v>0</v>
      </c>
      <c r="P34" s="59">
        <v>45.790000000000006</v>
      </c>
      <c r="Q34" s="59">
        <v>37</v>
      </c>
      <c r="R34" s="59">
        <v>0.03</v>
      </c>
      <c r="S34" s="59">
        <v>205.10999999999993</v>
      </c>
      <c r="T34" s="59">
        <v>138.84999999999997</v>
      </c>
      <c r="U34" s="59">
        <v>841.26000000000022</v>
      </c>
      <c r="V34" s="59">
        <v>8.34</v>
      </c>
      <c r="W34" s="59">
        <v>13.110000000000001</v>
      </c>
      <c r="X34" s="59">
        <v>3</v>
      </c>
      <c r="Y34" s="59">
        <v>0</v>
      </c>
      <c r="Z34" s="59">
        <v>48.839999999999996</v>
      </c>
      <c r="AA34" s="59">
        <v>4.0599999999999996</v>
      </c>
      <c r="AB34" s="59">
        <v>12.66</v>
      </c>
      <c r="AC34" s="59">
        <v>9</v>
      </c>
      <c r="AD34" s="59">
        <v>27.840000000000003</v>
      </c>
      <c r="AE34" s="59">
        <v>0</v>
      </c>
      <c r="AF34" s="59">
        <v>3</v>
      </c>
      <c r="AG34" s="59">
        <v>14.380000000000003</v>
      </c>
      <c r="AH34" s="59">
        <v>3</v>
      </c>
      <c r="AI34" s="59">
        <v>5.9399999999999995</v>
      </c>
      <c r="AJ34" s="59">
        <v>19.900000000000002</v>
      </c>
      <c r="AK34" s="59">
        <v>361.11</v>
      </c>
      <c r="AL34" s="59">
        <v>169.26999999999998</v>
      </c>
      <c r="AM34" s="59">
        <v>6</v>
      </c>
      <c r="AN34" s="59">
        <v>2.97</v>
      </c>
      <c r="AO34" s="59">
        <v>6</v>
      </c>
      <c r="AP34" s="59">
        <v>4.5</v>
      </c>
      <c r="AQ34" s="59">
        <v>65.610000000000014</v>
      </c>
      <c r="AR34" s="59">
        <v>0</v>
      </c>
      <c r="AS34" s="59">
        <v>3</v>
      </c>
      <c r="AT34" s="59">
        <v>0</v>
      </c>
      <c r="AU34" s="59">
        <v>13.31</v>
      </c>
      <c r="AV34" s="59">
        <v>9.1499999999999986</v>
      </c>
      <c r="AW34" s="59">
        <v>33.64</v>
      </c>
      <c r="AX34" s="59">
        <v>3533.3899999999976</v>
      </c>
      <c r="AY34" s="59">
        <v>19</v>
      </c>
      <c r="AZ34" s="59">
        <v>8</v>
      </c>
      <c r="BA34" s="59">
        <v>25.42</v>
      </c>
      <c r="BB34" s="59">
        <v>3</v>
      </c>
      <c r="BC34" s="59">
        <v>8</v>
      </c>
      <c r="BD34" s="59">
        <v>3</v>
      </c>
      <c r="BE34" s="59">
        <v>4.9800000000000004</v>
      </c>
      <c r="BF34" s="59">
        <v>30</v>
      </c>
      <c r="BG34" s="59">
        <v>9</v>
      </c>
      <c r="BH34" s="190">
        <v>7048.9999999999982</v>
      </c>
      <c r="BI34" s="74">
        <v>7.7315931337778449E-4</v>
      </c>
      <c r="BJ34" s="61">
        <v>6.0178748758689194E-3</v>
      </c>
      <c r="BK34" s="61">
        <v>5.1666903106823677E-3</v>
      </c>
      <c r="BL34" s="61">
        <v>0.15634841821534973</v>
      </c>
      <c r="BM34" s="61">
        <v>3.7395375230529163E-3</v>
      </c>
      <c r="BN34" s="61">
        <v>4.2559228259327574E-4</v>
      </c>
      <c r="BO34" s="61">
        <v>1.4158036600936306E-3</v>
      </c>
      <c r="BP34" s="61">
        <v>0</v>
      </c>
      <c r="BQ34" s="61">
        <v>2.1279614129663788E-3</v>
      </c>
      <c r="BR34" s="61">
        <v>3.7991204426159751E-3</v>
      </c>
      <c r="BS34" s="61">
        <v>3.1252659951766216E-3</v>
      </c>
      <c r="BT34" s="61">
        <v>0</v>
      </c>
      <c r="BU34" s="61">
        <v>0</v>
      </c>
      <c r="BV34" s="61">
        <v>6.4959568733153669E-3</v>
      </c>
      <c r="BW34" s="61">
        <v>5.2489714853170676E-3</v>
      </c>
      <c r="BX34" s="61">
        <v>4.2559228259327572E-6</v>
      </c>
      <c r="BY34" s="61">
        <v>2.9097744360902254E-2</v>
      </c>
      <c r="BZ34" s="61">
        <v>1.9697829479358775E-2</v>
      </c>
      <c r="CA34" s="61">
        <v>0.11934458788480641</v>
      </c>
      <c r="CB34" s="61">
        <v>1.1831465456093066E-3</v>
      </c>
      <c r="CC34" s="61">
        <v>1.8598382749326152E-3</v>
      </c>
      <c r="CD34" s="61">
        <v>4.2559228259327574E-4</v>
      </c>
      <c r="CE34" s="61">
        <v>0</v>
      </c>
      <c r="CF34" s="61">
        <v>6.9286423606185286E-3</v>
      </c>
      <c r="CG34" s="61">
        <v>5.7596822244289976E-4</v>
      </c>
      <c r="CH34" s="61">
        <v>1.7959994325436237E-3</v>
      </c>
      <c r="CI34" s="61">
        <v>1.2767768477798273E-3</v>
      </c>
      <c r="CJ34" s="61">
        <v>3.9494963824655994E-3</v>
      </c>
      <c r="CK34" s="61">
        <v>0</v>
      </c>
      <c r="CL34" s="61">
        <v>4.2559228259327574E-4</v>
      </c>
      <c r="CM34" s="61">
        <v>2.0400056745637687E-3</v>
      </c>
      <c r="CN34" s="61">
        <v>4.2559228259327574E-4</v>
      </c>
      <c r="CO34" s="61">
        <v>8.4267271953468589E-4</v>
      </c>
      <c r="CP34" s="61">
        <v>2.8230954745353961E-3</v>
      </c>
      <c r="CQ34" s="61">
        <v>5.1228543055752605E-2</v>
      </c>
      <c r="CR34" s="61">
        <v>2.4013335224854594E-2</v>
      </c>
      <c r="CS34" s="61">
        <v>8.5118456518655148E-4</v>
      </c>
      <c r="CT34" s="61">
        <v>4.21336359767343E-4</v>
      </c>
      <c r="CU34" s="61">
        <v>8.5118456518655148E-4</v>
      </c>
      <c r="CV34" s="61">
        <v>6.3838842388991366E-4</v>
      </c>
      <c r="CW34" s="61">
        <v>9.3077032203149421E-3</v>
      </c>
      <c r="CX34" s="61">
        <v>0</v>
      </c>
      <c r="CY34" s="61">
        <v>4.2559228259327574E-4</v>
      </c>
      <c r="CZ34" s="61">
        <v>0</v>
      </c>
      <c r="DA34" s="61">
        <v>1.8882110937721668E-3</v>
      </c>
      <c r="DB34" s="61">
        <v>1.2980564619094908E-3</v>
      </c>
      <c r="DC34" s="61">
        <v>4.7723081288125989E-3</v>
      </c>
      <c r="DD34" s="61">
        <v>0.50126117179741791</v>
      </c>
      <c r="DE34" s="61">
        <v>2.695417789757413E-3</v>
      </c>
      <c r="DF34" s="61">
        <v>1.1349127535820686E-3</v>
      </c>
      <c r="DG34" s="61">
        <v>3.6061852745070235E-3</v>
      </c>
      <c r="DH34" s="61">
        <v>4.2559228259327574E-4</v>
      </c>
      <c r="DI34" s="61">
        <v>1.1349127535820686E-3</v>
      </c>
      <c r="DJ34" s="61">
        <v>4.2559228259327574E-4</v>
      </c>
      <c r="DK34" s="61">
        <v>7.0648318910483785E-4</v>
      </c>
      <c r="DL34" s="61">
        <v>4.2559228259327576E-3</v>
      </c>
      <c r="DM34" s="61">
        <v>1.2767768477798273E-3</v>
      </c>
      <c r="DN34" s="79">
        <v>1</v>
      </c>
    </row>
    <row r="35" spans="1:118">
      <c r="A35" s="439"/>
      <c r="B35" s="69" t="s">
        <v>31</v>
      </c>
      <c r="C35" s="59">
        <v>164.38000000000002</v>
      </c>
      <c r="D35" s="59">
        <v>228</v>
      </c>
      <c r="E35" s="59">
        <v>173.77999999999997</v>
      </c>
      <c r="F35" s="59">
        <v>447.55</v>
      </c>
      <c r="G35" s="59">
        <v>34.999999999999993</v>
      </c>
      <c r="H35" s="59">
        <v>66</v>
      </c>
      <c r="I35" s="59">
        <v>122.27000000000001</v>
      </c>
      <c r="J35" s="59">
        <v>13.920000000000002</v>
      </c>
      <c r="K35" s="59">
        <v>95.44</v>
      </c>
      <c r="L35" s="59">
        <v>306.54000000000002</v>
      </c>
      <c r="M35" s="59">
        <v>179.55999999999995</v>
      </c>
      <c r="N35" s="59">
        <v>12</v>
      </c>
      <c r="O35" s="59">
        <v>4</v>
      </c>
      <c r="P35" s="59">
        <v>134.61000000000001</v>
      </c>
      <c r="Q35" s="59">
        <v>439.78999999999991</v>
      </c>
      <c r="R35" s="59">
        <v>0</v>
      </c>
      <c r="S35" s="59">
        <v>36.279999999999994</v>
      </c>
      <c r="T35" s="59">
        <v>174.57000000000005</v>
      </c>
      <c r="U35" s="59">
        <v>1573.5800000000002</v>
      </c>
      <c r="V35" s="59">
        <v>83.38000000000001</v>
      </c>
      <c r="W35" s="59">
        <v>162.32999999999998</v>
      </c>
      <c r="X35" s="59">
        <v>6</v>
      </c>
      <c r="Y35" s="59">
        <v>99.3</v>
      </c>
      <c r="Z35" s="59">
        <v>2107.92</v>
      </c>
      <c r="AA35" s="59">
        <v>38.400000000000006</v>
      </c>
      <c r="AB35" s="59">
        <v>609.10000000000014</v>
      </c>
      <c r="AC35" s="59">
        <v>204.99999999999997</v>
      </c>
      <c r="AD35" s="59">
        <v>105.1</v>
      </c>
      <c r="AE35" s="59">
        <v>0</v>
      </c>
      <c r="AF35" s="59">
        <v>267</v>
      </c>
      <c r="AG35" s="59">
        <v>271.99999999999994</v>
      </c>
      <c r="AH35" s="59">
        <v>190.00000000000003</v>
      </c>
      <c r="AI35" s="59">
        <v>27.6</v>
      </c>
      <c r="AJ35" s="59">
        <v>798.85000000000014</v>
      </c>
      <c r="AK35" s="59">
        <v>526.07999999999993</v>
      </c>
      <c r="AL35" s="59">
        <v>106.6</v>
      </c>
      <c r="AM35" s="59">
        <v>236.99999999999997</v>
      </c>
      <c r="AN35" s="59">
        <v>6</v>
      </c>
      <c r="AO35" s="59">
        <v>259</v>
      </c>
      <c r="AP35" s="59">
        <v>183.66</v>
      </c>
      <c r="AQ35" s="59">
        <v>998.29000000000019</v>
      </c>
      <c r="AR35" s="59">
        <v>3</v>
      </c>
      <c r="AS35" s="59">
        <v>10</v>
      </c>
      <c r="AT35" s="59">
        <v>0</v>
      </c>
      <c r="AU35" s="59">
        <v>151.18</v>
      </c>
      <c r="AV35" s="59">
        <v>179.69</v>
      </c>
      <c r="AW35" s="59">
        <v>764.56</v>
      </c>
      <c r="AX35" s="59">
        <v>607.17000000000007</v>
      </c>
      <c r="AY35" s="59">
        <v>1262.0000000000002</v>
      </c>
      <c r="AZ35" s="59">
        <v>169</v>
      </c>
      <c r="BA35" s="59">
        <v>2423.8700000000003</v>
      </c>
      <c r="BB35" s="59">
        <v>10</v>
      </c>
      <c r="BC35" s="59">
        <v>9</v>
      </c>
      <c r="BD35" s="59">
        <v>50.000000000000007</v>
      </c>
      <c r="BE35" s="59">
        <v>127.44</v>
      </c>
      <c r="BF35" s="59">
        <v>200.20999999999998</v>
      </c>
      <c r="BG35" s="59">
        <v>209</v>
      </c>
      <c r="BH35" s="190">
        <v>17672</v>
      </c>
      <c r="BI35" s="74">
        <v>9.3017202354006359E-3</v>
      </c>
      <c r="BJ35" s="61">
        <v>1.2901765504753282E-2</v>
      </c>
      <c r="BK35" s="61">
        <v>9.8336351290176528E-3</v>
      </c>
      <c r="BL35" s="61">
        <v>2.5325373472159348E-2</v>
      </c>
      <c r="BM35" s="61">
        <v>1.9805341783612489E-3</v>
      </c>
      <c r="BN35" s="61">
        <v>3.7347215934812133E-3</v>
      </c>
      <c r="BO35" s="61">
        <v>6.9188546853779995E-3</v>
      </c>
      <c r="BP35" s="61">
        <v>7.8768673607967411E-4</v>
      </c>
      <c r="BQ35" s="61">
        <v>5.4006337709370756E-3</v>
      </c>
      <c r="BR35" s="61">
        <v>1.7346084200995926E-2</v>
      </c>
      <c r="BS35" s="61">
        <v>1.016070620190131E-2</v>
      </c>
      <c r="BT35" s="61">
        <v>6.79040289723857E-4</v>
      </c>
      <c r="BU35" s="61">
        <v>2.2634676324128565E-4</v>
      </c>
      <c r="BV35" s="61">
        <v>7.6171344499773664E-3</v>
      </c>
      <c r="BW35" s="61">
        <v>2.488626075147125E-2</v>
      </c>
      <c r="BX35" s="61">
        <v>0</v>
      </c>
      <c r="BY35" s="61">
        <v>2.0529651425984603E-3</v>
      </c>
      <c r="BZ35" s="61">
        <v>9.878338614757811E-3</v>
      </c>
      <c r="CA35" s="61">
        <v>8.904368492530558E-2</v>
      </c>
      <c r="CB35" s="61">
        <v>4.7181982797646002E-3</v>
      </c>
      <c r="CC35" s="61">
        <v>9.1857175192394738E-3</v>
      </c>
      <c r="CD35" s="61">
        <v>3.395201448619285E-4</v>
      </c>
      <c r="CE35" s="61">
        <v>5.6190583974649157E-3</v>
      </c>
      <c r="CF35" s="61">
        <v>0.11928021729289272</v>
      </c>
      <c r="CG35" s="61">
        <v>2.1729289271163427E-3</v>
      </c>
      <c r="CH35" s="61">
        <v>3.4466953372566778E-2</v>
      </c>
      <c r="CI35" s="61">
        <v>1.1600271616115888E-2</v>
      </c>
      <c r="CJ35" s="61">
        <v>5.9472612041647803E-3</v>
      </c>
      <c r="CK35" s="61">
        <v>0</v>
      </c>
      <c r="CL35" s="61">
        <v>1.5108646446355817E-2</v>
      </c>
      <c r="CM35" s="61">
        <v>1.5391579900407421E-2</v>
      </c>
      <c r="CN35" s="61">
        <v>1.0751471253961069E-2</v>
      </c>
      <c r="CO35" s="61">
        <v>1.561792666364871E-3</v>
      </c>
      <c r="CP35" s="61">
        <v>4.520427795382527E-2</v>
      </c>
      <c r="CQ35" s="61">
        <v>2.9769126301493885E-2</v>
      </c>
      <c r="CR35" s="61">
        <v>6.0321412403802621E-3</v>
      </c>
      <c r="CS35" s="61">
        <v>1.3411045722046173E-2</v>
      </c>
      <c r="CT35" s="61">
        <v>3.395201448619285E-4</v>
      </c>
      <c r="CU35" s="61">
        <v>1.4655952919873245E-2</v>
      </c>
      <c r="CV35" s="61">
        <v>1.0392711634223631E-2</v>
      </c>
      <c r="CW35" s="61">
        <v>5.6489927569035772E-2</v>
      </c>
      <c r="CX35" s="61">
        <v>1.6976007243096425E-4</v>
      </c>
      <c r="CY35" s="61">
        <v>5.6586690810321409E-4</v>
      </c>
      <c r="CZ35" s="61">
        <v>0</v>
      </c>
      <c r="DA35" s="61">
        <v>8.5547759167043918E-3</v>
      </c>
      <c r="DB35" s="61">
        <v>1.0168062471706655E-2</v>
      </c>
      <c r="DC35" s="61">
        <v>4.3263920325939335E-2</v>
      </c>
      <c r="DD35" s="61">
        <v>3.4357741059302858E-2</v>
      </c>
      <c r="DE35" s="61">
        <v>7.1412403802625632E-2</v>
      </c>
      <c r="DF35" s="61">
        <v>9.5631507469443183E-3</v>
      </c>
      <c r="DG35" s="61">
        <v>0.13715878225441377</v>
      </c>
      <c r="DH35" s="61">
        <v>5.6586690810321409E-4</v>
      </c>
      <c r="DI35" s="61">
        <v>5.0928021729289275E-4</v>
      </c>
      <c r="DJ35" s="61">
        <v>2.8293345405160709E-3</v>
      </c>
      <c r="DK35" s="61">
        <v>7.2114078768673604E-3</v>
      </c>
      <c r="DL35" s="61">
        <v>1.1329221367134448E-2</v>
      </c>
      <c r="DM35" s="61">
        <v>1.1826618379357175E-2</v>
      </c>
      <c r="DN35" s="79">
        <v>1.0000000000000002</v>
      </c>
    </row>
    <row r="36" spans="1:118">
      <c r="A36" s="439"/>
      <c r="B36" s="69" t="s">
        <v>33</v>
      </c>
      <c r="C36" s="59">
        <v>8.61</v>
      </c>
      <c r="D36" s="59">
        <v>10.94</v>
      </c>
      <c r="E36" s="59">
        <v>7.8199999999999994</v>
      </c>
      <c r="F36" s="59">
        <v>14.91</v>
      </c>
      <c r="G36" s="59">
        <v>0</v>
      </c>
      <c r="H36" s="59">
        <v>0</v>
      </c>
      <c r="I36" s="59">
        <v>8.61</v>
      </c>
      <c r="J36" s="59">
        <v>0</v>
      </c>
      <c r="K36" s="59">
        <v>0</v>
      </c>
      <c r="L36" s="59">
        <v>0</v>
      </c>
      <c r="M36" s="59">
        <v>10.780000000000001</v>
      </c>
      <c r="N36" s="59">
        <v>0</v>
      </c>
      <c r="O36" s="59">
        <v>0</v>
      </c>
      <c r="P36" s="59">
        <v>10.97</v>
      </c>
      <c r="Q36" s="59">
        <v>12.520000000000001</v>
      </c>
      <c r="R36" s="59">
        <v>0</v>
      </c>
      <c r="S36" s="59">
        <v>0</v>
      </c>
      <c r="T36" s="59">
        <v>8.379999999999999</v>
      </c>
      <c r="U36" s="59">
        <v>51.590000000000011</v>
      </c>
      <c r="V36" s="59">
        <v>3</v>
      </c>
      <c r="W36" s="59">
        <v>6</v>
      </c>
      <c r="X36" s="59">
        <v>0</v>
      </c>
      <c r="Y36" s="59">
        <v>12</v>
      </c>
      <c r="Z36" s="59">
        <v>92.559999999999988</v>
      </c>
      <c r="AA36" s="59">
        <v>4.0600000000000005</v>
      </c>
      <c r="AB36" s="59">
        <v>14.84</v>
      </c>
      <c r="AC36" s="59">
        <v>3</v>
      </c>
      <c r="AD36" s="59">
        <v>2.91</v>
      </c>
      <c r="AE36" s="59">
        <v>0</v>
      </c>
      <c r="AF36" s="59">
        <v>211</v>
      </c>
      <c r="AG36" s="59">
        <v>10</v>
      </c>
      <c r="AH36" s="59">
        <v>39</v>
      </c>
      <c r="AI36" s="59">
        <v>2.94</v>
      </c>
      <c r="AJ36" s="59">
        <v>52.050000000000004</v>
      </c>
      <c r="AK36" s="59">
        <v>12.98</v>
      </c>
      <c r="AL36" s="59">
        <v>0</v>
      </c>
      <c r="AM36" s="59">
        <v>460</v>
      </c>
      <c r="AN36" s="59">
        <v>0</v>
      </c>
      <c r="AO36" s="59">
        <v>5</v>
      </c>
      <c r="AP36" s="59">
        <v>8</v>
      </c>
      <c r="AQ36" s="59">
        <v>22.56</v>
      </c>
      <c r="AR36" s="59">
        <v>0</v>
      </c>
      <c r="AS36" s="59">
        <v>4</v>
      </c>
      <c r="AT36" s="59">
        <v>0</v>
      </c>
      <c r="AU36" s="59">
        <v>0.24</v>
      </c>
      <c r="AV36" s="59">
        <v>6.09</v>
      </c>
      <c r="AW36" s="59">
        <v>16.039999999999996</v>
      </c>
      <c r="AX36" s="59">
        <v>10.85</v>
      </c>
      <c r="AY36" s="59">
        <v>2460</v>
      </c>
      <c r="AZ36" s="59">
        <v>10</v>
      </c>
      <c r="BA36" s="59">
        <v>51.310000000000009</v>
      </c>
      <c r="BB36" s="59">
        <v>0</v>
      </c>
      <c r="BC36" s="59">
        <v>0</v>
      </c>
      <c r="BD36" s="59">
        <v>0</v>
      </c>
      <c r="BE36" s="59">
        <v>6.9600000000000009</v>
      </c>
      <c r="BF36" s="59">
        <v>27.480000000000004</v>
      </c>
      <c r="BG36" s="59">
        <v>16</v>
      </c>
      <c r="BH36" s="190">
        <v>3716</v>
      </c>
      <c r="BI36" s="74">
        <v>2.3170075349838535E-3</v>
      </c>
      <c r="BJ36" s="61">
        <v>2.9440258342303552E-3</v>
      </c>
      <c r="BK36" s="61">
        <v>2.1044133476856835E-3</v>
      </c>
      <c r="BL36" s="61">
        <v>4.0123789020452098E-3</v>
      </c>
      <c r="BM36" s="61">
        <v>0</v>
      </c>
      <c r="BN36" s="61">
        <v>0</v>
      </c>
      <c r="BO36" s="61">
        <v>2.3170075349838535E-3</v>
      </c>
      <c r="BP36" s="61">
        <v>0</v>
      </c>
      <c r="BQ36" s="61">
        <v>0</v>
      </c>
      <c r="BR36" s="61">
        <v>0</v>
      </c>
      <c r="BS36" s="61">
        <v>2.9009687836383212E-3</v>
      </c>
      <c r="BT36" s="61">
        <v>0</v>
      </c>
      <c r="BU36" s="61">
        <v>0</v>
      </c>
      <c r="BV36" s="61">
        <v>2.9520990312163617E-3</v>
      </c>
      <c r="BW36" s="61">
        <v>3.3692142088266957E-3</v>
      </c>
      <c r="BX36" s="61">
        <v>0</v>
      </c>
      <c r="BY36" s="61">
        <v>0</v>
      </c>
      <c r="BZ36" s="61">
        <v>2.2551130247578039E-3</v>
      </c>
      <c r="CA36" s="61">
        <v>1.3883207750269109E-2</v>
      </c>
      <c r="CB36" s="61">
        <v>8.0731969860064589E-4</v>
      </c>
      <c r="CC36" s="61">
        <v>1.6146393972012918E-3</v>
      </c>
      <c r="CD36" s="61">
        <v>0</v>
      </c>
      <c r="CE36" s="61">
        <v>3.2292787944025836E-3</v>
      </c>
      <c r="CF36" s="61">
        <v>2.4908503767491923E-2</v>
      </c>
      <c r="CG36" s="61">
        <v>1.0925726587728741E-3</v>
      </c>
      <c r="CH36" s="61">
        <v>3.9935414424111951E-3</v>
      </c>
      <c r="CI36" s="61">
        <v>8.0731969860064589E-4</v>
      </c>
      <c r="CJ36" s="61">
        <v>7.8310010764262648E-4</v>
      </c>
      <c r="CK36" s="61">
        <v>0</v>
      </c>
      <c r="CL36" s="61">
        <v>5.6781485468245428E-2</v>
      </c>
      <c r="CM36" s="61">
        <v>2.691065662002153E-3</v>
      </c>
      <c r="CN36" s="61">
        <v>1.0495156081808395E-2</v>
      </c>
      <c r="CO36" s="61">
        <v>7.9117330462863292E-4</v>
      </c>
      <c r="CP36" s="61">
        <v>1.4006996770721206E-2</v>
      </c>
      <c r="CQ36" s="61">
        <v>3.4930032292787945E-3</v>
      </c>
      <c r="CR36" s="61">
        <v>0</v>
      </c>
      <c r="CS36" s="61">
        <v>0.12378902045209902</v>
      </c>
      <c r="CT36" s="61">
        <v>0</v>
      </c>
      <c r="CU36" s="61">
        <v>1.3455328310010765E-3</v>
      </c>
      <c r="CV36" s="61">
        <v>2.1528525296017221E-3</v>
      </c>
      <c r="CW36" s="61">
        <v>6.0710441334768566E-3</v>
      </c>
      <c r="CX36" s="61">
        <v>0</v>
      </c>
      <c r="CY36" s="61">
        <v>1.076426264800861E-3</v>
      </c>
      <c r="CZ36" s="61">
        <v>0</v>
      </c>
      <c r="DA36" s="61">
        <v>6.4585575888051662E-5</v>
      </c>
      <c r="DB36" s="61">
        <v>1.6388589881593111E-3</v>
      </c>
      <c r="DC36" s="61">
        <v>4.3164693218514516E-3</v>
      </c>
      <c r="DD36" s="61">
        <v>2.9198062432723359E-3</v>
      </c>
      <c r="DE36" s="61">
        <v>0.66200215285252961</v>
      </c>
      <c r="DF36" s="61">
        <v>2.691065662002153E-3</v>
      </c>
      <c r="DG36" s="61">
        <v>1.3807857911733048E-2</v>
      </c>
      <c r="DH36" s="61">
        <v>0</v>
      </c>
      <c r="DI36" s="61">
        <v>0</v>
      </c>
      <c r="DJ36" s="61">
        <v>0</v>
      </c>
      <c r="DK36" s="61">
        <v>1.8729817007534985E-3</v>
      </c>
      <c r="DL36" s="61">
        <v>7.3950484391819169E-3</v>
      </c>
      <c r="DM36" s="61">
        <v>4.3057050592034442E-3</v>
      </c>
      <c r="DN36" s="79">
        <v>0.99999999999999989</v>
      </c>
    </row>
    <row r="37" spans="1:118">
      <c r="A37" s="439"/>
      <c r="B37" s="69" t="s">
        <v>36</v>
      </c>
      <c r="C37" s="59">
        <v>26.229999999999997</v>
      </c>
      <c r="D37" s="59">
        <v>25.560000000000002</v>
      </c>
      <c r="E37" s="59">
        <v>40.780000000000015</v>
      </c>
      <c r="F37" s="59">
        <v>181.84999999999997</v>
      </c>
      <c r="G37" s="59">
        <v>11</v>
      </c>
      <c r="H37" s="59">
        <v>3</v>
      </c>
      <c r="I37" s="59">
        <v>25.700000000000003</v>
      </c>
      <c r="J37" s="59">
        <v>3</v>
      </c>
      <c r="K37" s="59">
        <v>3</v>
      </c>
      <c r="L37" s="59">
        <v>39.14</v>
      </c>
      <c r="M37" s="59">
        <v>24.89</v>
      </c>
      <c r="N37" s="59">
        <v>3</v>
      </c>
      <c r="O37" s="59">
        <v>0</v>
      </c>
      <c r="P37" s="59">
        <v>34.82</v>
      </c>
      <c r="Q37" s="59">
        <v>860.71</v>
      </c>
      <c r="R37" s="59">
        <v>4</v>
      </c>
      <c r="S37" s="59">
        <v>18.72</v>
      </c>
      <c r="T37" s="59">
        <v>45.45</v>
      </c>
      <c r="U37" s="59">
        <v>4174.6099999999997</v>
      </c>
      <c r="V37" s="59">
        <v>7.38</v>
      </c>
      <c r="W37" s="59">
        <v>11.16</v>
      </c>
      <c r="X37" s="59">
        <v>0</v>
      </c>
      <c r="Y37" s="59">
        <v>15.060000000000002</v>
      </c>
      <c r="Z37" s="59">
        <v>918.56000000000006</v>
      </c>
      <c r="AA37" s="59">
        <v>65.899999999999991</v>
      </c>
      <c r="AB37" s="59">
        <v>42.560000000000009</v>
      </c>
      <c r="AC37" s="59">
        <v>9</v>
      </c>
      <c r="AD37" s="59">
        <v>9.18</v>
      </c>
      <c r="AE37" s="59">
        <v>6</v>
      </c>
      <c r="AF37" s="59">
        <v>27</v>
      </c>
      <c r="AG37" s="59">
        <v>20.76</v>
      </c>
      <c r="AH37" s="59">
        <v>0</v>
      </c>
      <c r="AI37" s="59">
        <v>22.1</v>
      </c>
      <c r="AJ37" s="59">
        <v>76.550000000000026</v>
      </c>
      <c r="AK37" s="59">
        <v>202.28999999999994</v>
      </c>
      <c r="AL37" s="59">
        <v>43</v>
      </c>
      <c r="AM37" s="59">
        <v>83</v>
      </c>
      <c r="AN37" s="59">
        <v>0</v>
      </c>
      <c r="AO37" s="59">
        <v>15</v>
      </c>
      <c r="AP37" s="59">
        <v>14.459999999999999</v>
      </c>
      <c r="AQ37" s="59">
        <v>222.07000000000002</v>
      </c>
      <c r="AR37" s="59">
        <v>0</v>
      </c>
      <c r="AS37" s="59">
        <v>5</v>
      </c>
      <c r="AT37" s="59">
        <v>0</v>
      </c>
      <c r="AU37" s="59">
        <v>24.02</v>
      </c>
      <c r="AV37" s="59">
        <v>12</v>
      </c>
      <c r="AW37" s="59">
        <v>87.28</v>
      </c>
      <c r="AX37" s="59">
        <v>513.14999999999986</v>
      </c>
      <c r="AY37" s="59">
        <v>136.00000000000003</v>
      </c>
      <c r="AZ37" s="59">
        <v>9</v>
      </c>
      <c r="BA37" s="59">
        <v>118.80999999999997</v>
      </c>
      <c r="BB37" s="59">
        <v>0</v>
      </c>
      <c r="BC37" s="59">
        <v>3</v>
      </c>
      <c r="BD37" s="59">
        <v>3</v>
      </c>
      <c r="BE37" s="59">
        <v>14.96</v>
      </c>
      <c r="BF37" s="59">
        <v>359.28999999999991</v>
      </c>
      <c r="BG37" s="59">
        <v>15</v>
      </c>
      <c r="BH37" s="190">
        <v>8636.9999999999982</v>
      </c>
      <c r="BI37" s="74">
        <v>3.0369341206437422E-3</v>
      </c>
      <c r="BJ37" s="61">
        <v>2.959360889197639E-3</v>
      </c>
      <c r="BK37" s="61">
        <v>4.7215468333912268E-3</v>
      </c>
      <c r="BL37" s="61">
        <v>2.1054764385782101E-2</v>
      </c>
      <c r="BM37" s="61">
        <v>1.2735903670255879E-3</v>
      </c>
      <c r="BN37" s="61">
        <v>3.4734282737061489E-4</v>
      </c>
      <c r="BO37" s="61">
        <v>2.975570221141601E-3</v>
      </c>
      <c r="BP37" s="61">
        <v>3.4734282737061489E-4</v>
      </c>
      <c r="BQ37" s="61">
        <v>3.4734282737061489E-4</v>
      </c>
      <c r="BR37" s="61">
        <v>4.531666087761955E-3</v>
      </c>
      <c r="BS37" s="61">
        <v>2.8817876577515349E-3</v>
      </c>
      <c r="BT37" s="61">
        <v>3.4734282737061489E-4</v>
      </c>
      <c r="BU37" s="61">
        <v>0</v>
      </c>
      <c r="BV37" s="61">
        <v>4.0314924163482703E-3</v>
      </c>
      <c r="BW37" s="61">
        <v>9.9653814982053973E-2</v>
      </c>
      <c r="BX37" s="61">
        <v>4.631237698274865E-4</v>
      </c>
      <c r="BY37" s="61">
        <v>2.1674192427926365E-3</v>
      </c>
      <c r="BZ37" s="61">
        <v>5.2622438346648153E-3</v>
      </c>
      <c r="CA37" s="61">
        <v>0.48334028018988079</v>
      </c>
      <c r="CB37" s="61">
        <v>8.5446335533171259E-4</v>
      </c>
      <c r="CC37" s="61">
        <v>1.2921153178186873E-3</v>
      </c>
      <c r="CD37" s="61">
        <v>0</v>
      </c>
      <c r="CE37" s="61">
        <v>1.7436609934004868E-3</v>
      </c>
      <c r="CF37" s="61">
        <v>0.10635174250318401</v>
      </c>
      <c r="CG37" s="61">
        <v>7.6299641079078393E-3</v>
      </c>
      <c r="CH37" s="61">
        <v>4.9276369109644575E-3</v>
      </c>
      <c r="CI37" s="61">
        <v>1.0420284821118446E-3</v>
      </c>
      <c r="CJ37" s="61">
        <v>1.0628690517540814E-3</v>
      </c>
      <c r="CK37" s="61">
        <v>6.9468565474122977E-4</v>
      </c>
      <c r="CL37" s="61">
        <v>3.1260854463355339E-3</v>
      </c>
      <c r="CM37" s="61">
        <v>2.4036123654046552E-3</v>
      </c>
      <c r="CN37" s="61">
        <v>0</v>
      </c>
      <c r="CO37" s="61">
        <v>2.5587588282968629E-3</v>
      </c>
      <c r="CP37" s="61">
        <v>8.8630311450735265E-3</v>
      </c>
      <c r="CQ37" s="61">
        <v>2.3421326849600552E-2</v>
      </c>
      <c r="CR37" s="61">
        <v>4.9785805256454801E-3</v>
      </c>
      <c r="CS37" s="61">
        <v>9.6098182239203449E-3</v>
      </c>
      <c r="CT37" s="61">
        <v>0</v>
      </c>
      <c r="CU37" s="61">
        <v>1.7367141368530743E-3</v>
      </c>
      <c r="CV37" s="61">
        <v>1.6741924279263635E-3</v>
      </c>
      <c r="CW37" s="61">
        <v>2.5711473891397482E-2</v>
      </c>
      <c r="CX37" s="61">
        <v>0</v>
      </c>
      <c r="CY37" s="61">
        <v>5.7890471228435811E-4</v>
      </c>
      <c r="CZ37" s="61">
        <v>0</v>
      </c>
      <c r="DA37" s="61">
        <v>2.7810582378140565E-3</v>
      </c>
      <c r="DB37" s="61">
        <v>1.3893713094824595E-3</v>
      </c>
      <c r="DC37" s="61">
        <v>1.0105360657635756E-2</v>
      </c>
      <c r="DD37" s="61">
        <v>5.9412990621743655E-2</v>
      </c>
      <c r="DE37" s="61">
        <v>1.5746208174134545E-2</v>
      </c>
      <c r="DF37" s="61">
        <v>1.0420284821118446E-3</v>
      </c>
      <c r="DG37" s="61">
        <v>1.3755933773300914E-2</v>
      </c>
      <c r="DH37" s="61">
        <v>0</v>
      </c>
      <c r="DI37" s="61">
        <v>3.4734282737061489E-4</v>
      </c>
      <c r="DJ37" s="61">
        <v>3.4734282737061489E-4</v>
      </c>
      <c r="DK37" s="61">
        <v>1.7320828991547997E-3</v>
      </c>
      <c r="DL37" s="61">
        <v>4.1598934815329391E-2</v>
      </c>
      <c r="DM37" s="61">
        <v>1.7367141368530743E-3</v>
      </c>
      <c r="DN37" s="79">
        <v>1</v>
      </c>
    </row>
    <row r="38" spans="1:118">
      <c r="A38" s="439"/>
      <c r="B38" s="69" t="s">
        <v>37</v>
      </c>
      <c r="C38" s="59">
        <v>59.63000000000001</v>
      </c>
      <c r="D38" s="59">
        <v>74.459999999999994</v>
      </c>
      <c r="E38" s="59">
        <v>590.62000000000012</v>
      </c>
      <c r="F38" s="59">
        <v>68.490000000000009</v>
      </c>
      <c r="G38" s="59">
        <v>6</v>
      </c>
      <c r="H38" s="59">
        <v>51</v>
      </c>
      <c r="I38" s="59">
        <v>54.65</v>
      </c>
      <c r="J38" s="59">
        <v>55.590000000000011</v>
      </c>
      <c r="K38" s="59">
        <v>141.18</v>
      </c>
      <c r="L38" s="59">
        <v>65.759999999999991</v>
      </c>
      <c r="M38" s="59">
        <v>580.7299999999999</v>
      </c>
      <c r="N38" s="59">
        <v>0</v>
      </c>
      <c r="O38" s="59">
        <v>0</v>
      </c>
      <c r="P38" s="59">
        <v>103.55</v>
      </c>
      <c r="Q38" s="59">
        <v>9.68</v>
      </c>
      <c r="R38" s="59">
        <v>0</v>
      </c>
      <c r="S38" s="59">
        <v>0</v>
      </c>
      <c r="T38" s="59">
        <v>35.43</v>
      </c>
      <c r="U38" s="59">
        <v>29.12</v>
      </c>
      <c r="V38" s="59">
        <v>1.56</v>
      </c>
      <c r="W38" s="59">
        <v>1995.9999999999995</v>
      </c>
      <c r="X38" s="59">
        <v>0</v>
      </c>
      <c r="Y38" s="59">
        <v>1317.7399999999998</v>
      </c>
      <c r="Z38" s="59">
        <v>11.94</v>
      </c>
      <c r="AA38" s="59">
        <v>0</v>
      </c>
      <c r="AB38" s="59">
        <v>12.420000000000002</v>
      </c>
      <c r="AC38" s="59">
        <v>40</v>
      </c>
      <c r="AD38" s="59">
        <v>228.76999999999992</v>
      </c>
      <c r="AE38" s="59">
        <v>0</v>
      </c>
      <c r="AF38" s="59">
        <v>9</v>
      </c>
      <c r="AG38" s="59">
        <v>119.49999999999999</v>
      </c>
      <c r="AH38" s="59">
        <v>10</v>
      </c>
      <c r="AI38" s="59">
        <v>6</v>
      </c>
      <c r="AJ38" s="59">
        <v>25</v>
      </c>
      <c r="AK38" s="59">
        <v>72.86</v>
      </c>
      <c r="AL38" s="59">
        <v>19</v>
      </c>
      <c r="AM38" s="59">
        <v>3</v>
      </c>
      <c r="AN38" s="59">
        <v>3</v>
      </c>
      <c r="AO38" s="59">
        <v>145.00000000000003</v>
      </c>
      <c r="AP38" s="59">
        <v>944.58999999999992</v>
      </c>
      <c r="AQ38" s="59">
        <v>55.22</v>
      </c>
      <c r="AR38" s="59">
        <v>44.000000000000007</v>
      </c>
      <c r="AS38" s="59">
        <v>0</v>
      </c>
      <c r="AT38" s="59">
        <v>0</v>
      </c>
      <c r="AU38" s="59">
        <v>61.820000000000007</v>
      </c>
      <c r="AV38" s="59">
        <v>1600.4999999999995</v>
      </c>
      <c r="AW38" s="59">
        <v>151.56000000000003</v>
      </c>
      <c r="AX38" s="59">
        <v>40.559999999999995</v>
      </c>
      <c r="AY38" s="59">
        <v>19</v>
      </c>
      <c r="AZ38" s="59">
        <v>40</v>
      </c>
      <c r="BA38" s="59">
        <v>23.46</v>
      </c>
      <c r="BB38" s="59">
        <v>10</v>
      </c>
      <c r="BC38" s="59">
        <v>15.350000000000001</v>
      </c>
      <c r="BD38" s="59">
        <v>252.99999999999994</v>
      </c>
      <c r="BE38" s="59">
        <v>42.94</v>
      </c>
      <c r="BF38" s="59">
        <v>0.32</v>
      </c>
      <c r="BG38" s="59">
        <v>24</v>
      </c>
      <c r="BH38" s="190">
        <v>9272.9999999999964</v>
      </c>
      <c r="BI38" s="74">
        <v>6.4304971422409181E-3</v>
      </c>
      <c r="BJ38" s="61">
        <v>8.029763830475576E-3</v>
      </c>
      <c r="BK38" s="61">
        <v>6.3692440418419108E-2</v>
      </c>
      <c r="BL38" s="61">
        <v>7.3859592364930483E-3</v>
      </c>
      <c r="BM38" s="61">
        <v>6.4703979294726652E-4</v>
      </c>
      <c r="BN38" s="61">
        <v>5.4998382400517657E-3</v>
      </c>
      <c r="BO38" s="61">
        <v>5.8934541140946853E-3</v>
      </c>
      <c r="BP38" s="61">
        <v>5.9948236816564256E-3</v>
      </c>
      <c r="BQ38" s="61">
        <v>1.5224846328049182E-2</v>
      </c>
      <c r="BR38" s="61">
        <v>7.0915561307020401E-3</v>
      </c>
      <c r="BS38" s="61">
        <v>6.2625903159711005E-2</v>
      </c>
      <c r="BT38" s="61">
        <v>0</v>
      </c>
      <c r="BU38" s="61">
        <v>0</v>
      </c>
      <c r="BV38" s="61">
        <v>1.1166828426614907E-2</v>
      </c>
      <c r="BW38" s="61">
        <v>1.0438908659549232E-3</v>
      </c>
      <c r="BX38" s="61">
        <v>0</v>
      </c>
      <c r="BY38" s="61">
        <v>0</v>
      </c>
      <c r="BZ38" s="61">
        <v>3.8207699773536085E-3</v>
      </c>
      <c r="CA38" s="61">
        <v>3.1402997951040668E-3</v>
      </c>
      <c r="CB38" s="61">
        <v>1.682303461662893E-4</v>
      </c>
      <c r="CC38" s="61">
        <v>0.21524857112045728</v>
      </c>
      <c r="CD38" s="61">
        <v>0</v>
      </c>
      <c r="CE38" s="61">
        <v>0.14210503612638847</v>
      </c>
      <c r="CF38" s="61">
        <v>1.2876091879650603E-3</v>
      </c>
      <c r="CG38" s="61">
        <v>0</v>
      </c>
      <c r="CH38" s="61">
        <v>1.3393723714008419E-3</v>
      </c>
      <c r="CI38" s="61">
        <v>4.3135986196484438E-3</v>
      </c>
      <c r="CJ38" s="61">
        <v>2.4670548905424351E-2</v>
      </c>
      <c r="CK38" s="61">
        <v>0</v>
      </c>
      <c r="CL38" s="61">
        <v>9.7055968942089978E-4</v>
      </c>
      <c r="CM38" s="61">
        <v>1.2886875876199723E-2</v>
      </c>
      <c r="CN38" s="61">
        <v>1.0783996549121109E-3</v>
      </c>
      <c r="CO38" s="61">
        <v>6.4703979294726652E-4</v>
      </c>
      <c r="CP38" s="61">
        <v>2.6959991372802771E-3</v>
      </c>
      <c r="CQ38" s="61">
        <v>7.85721988568964E-3</v>
      </c>
      <c r="CR38" s="61">
        <v>2.0489593443330108E-3</v>
      </c>
      <c r="CS38" s="61">
        <v>3.2351989647363326E-4</v>
      </c>
      <c r="CT38" s="61">
        <v>3.2351989647363326E-4</v>
      </c>
      <c r="CU38" s="61">
        <v>1.5636794996225611E-2</v>
      </c>
      <c r="CV38" s="61">
        <v>0.10186455300334307</v>
      </c>
      <c r="CW38" s="61">
        <v>5.9549228944246763E-3</v>
      </c>
      <c r="CX38" s="61">
        <v>4.7449584816132888E-3</v>
      </c>
      <c r="CY38" s="61">
        <v>0</v>
      </c>
      <c r="CZ38" s="61">
        <v>0</v>
      </c>
      <c r="DA38" s="61">
        <v>6.6666666666666697E-3</v>
      </c>
      <c r="DB38" s="61">
        <v>0.1725978647686833</v>
      </c>
      <c r="DC38" s="61">
        <v>1.6344225169847956E-2</v>
      </c>
      <c r="DD38" s="61">
        <v>4.3739890003235207E-3</v>
      </c>
      <c r="DE38" s="61">
        <v>2.0489593443330108E-3</v>
      </c>
      <c r="DF38" s="61">
        <v>4.3135986196484438E-3</v>
      </c>
      <c r="DG38" s="61">
        <v>2.529925590423812E-3</v>
      </c>
      <c r="DH38" s="61">
        <v>1.0783996549121109E-3</v>
      </c>
      <c r="DI38" s="61">
        <v>1.6553434702900904E-3</v>
      </c>
      <c r="DJ38" s="61">
        <v>2.72835112692764E-2</v>
      </c>
      <c r="DK38" s="61">
        <v>4.6306481181926035E-3</v>
      </c>
      <c r="DL38" s="61">
        <v>3.4508788957187547E-5</v>
      </c>
      <c r="DM38" s="61">
        <v>2.5881591717890661E-3</v>
      </c>
      <c r="DN38" s="79">
        <v>1</v>
      </c>
    </row>
    <row r="39" spans="1:118">
      <c r="A39" s="439"/>
      <c r="B39" s="69" t="s">
        <v>40</v>
      </c>
      <c r="C39" s="59">
        <v>6.8100000000000005</v>
      </c>
      <c r="D39" s="59">
        <v>24.740000000000002</v>
      </c>
      <c r="E39" s="59">
        <v>64.040000000000006</v>
      </c>
      <c r="F39" s="59">
        <v>38.999999999999993</v>
      </c>
      <c r="G39" s="59">
        <v>27.999999999999996</v>
      </c>
      <c r="H39" s="59">
        <v>3</v>
      </c>
      <c r="I39" s="59">
        <v>7.4700000000000006</v>
      </c>
      <c r="J39" s="59">
        <v>1124.1600000000001</v>
      </c>
      <c r="K39" s="59">
        <v>2853.66</v>
      </c>
      <c r="L39" s="59">
        <v>25.08</v>
      </c>
      <c r="M39" s="59">
        <v>32.050000000000004</v>
      </c>
      <c r="N39" s="59">
        <v>0</v>
      </c>
      <c r="O39" s="59">
        <v>0</v>
      </c>
      <c r="P39" s="59">
        <v>111.63000000000002</v>
      </c>
      <c r="Q39" s="59">
        <v>3</v>
      </c>
      <c r="R39" s="59">
        <v>0</v>
      </c>
      <c r="S39" s="59">
        <v>6</v>
      </c>
      <c r="T39" s="59">
        <v>21.830000000000002</v>
      </c>
      <c r="U39" s="59">
        <v>11.870000000000001</v>
      </c>
      <c r="V39" s="59">
        <v>0</v>
      </c>
      <c r="W39" s="59">
        <v>28.540000000000003</v>
      </c>
      <c r="X39" s="59">
        <v>3.1</v>
      </c>
      <c r="Y39" s="59">
        <v>13.6</v>
      </c>
      <c r="Z39" s="59">
        <v>7</v>
      </c>
      <c r="AA39" s="59">
        <v>0</v>
      </c>
      <c r="AB39" s="59">
        <v>10.14</v>
      </c>
      <c r="AC39" s="59">
        <v>9</v>
      </c>
      <c r="AD39" s="59">
        <v>335.1</v>
      </c>
      <c r="AE39" s="59">
        <v>0</v>
      </c>
      <c r="AF39" s="59">
        <v>3</v>
      </c>
      <c r="AG39" s="59">
        <v>32</v>
      </c>
      <c r="AH39" s="59">
        <v>0</v>
      </c>
      <c r="AI39" s="59">
        <v>0</v>
      </c>
      <c r="AJ39" s="59">
        <v>3</v>
      </c>
      <c r="AK39" s="59">
        <v>62.470000000000013</v>
      </c>
      <c r="AL39" s="59">
        <v>66.070000000000007</v>
      </c>
      <c r="AM39" s="59">
        <v>0</v>
      </c>
      <c r="AN39" s="59">
        <v>0</v>
      </c>
      <c r="AO39" s="59">
        <v>25</v>
      </c>
      <c r="AP39" s="59">
        <v>10.17</v>
      </c>
      <c r="AQ39" s="59">
        <v>14.059999999999999</v>
      </c>
      <c r="AR39" s="59">
        <v>29</v>
      </c>
      <c r="AS39" s="59">
        <v>0</v>
      </c>
      <c r="AT39" s="59">
        <v>0</v>
      </c>
      <c r="AU39" s="59">
        <v>20.5</v>
      </c>
      <c r="AV39" s="59">
        <v>84.649999999999991</v>
      </c>
      <c r="AW39" s="59">
        <v>29.020000000000003</v>
      </c>
      <c r="AX39" s="59">
        <v>20.86</v>
      </c>
      <c r="AY39" s="59">
        <v>0</v>
      </c>
      <c r="AZ39" s="59">
        <v>9</v>
      </c>
      <c r="BA39" s="59">
        <v>7.8000000000000007</v>
      </c>
      <c r="BB39" s="59">
        <v>107.89999999999999</v>
      </c>
      <c r="BC39" s="59">
        <v>582.69999999999993</v>
      </c>
      <c r="BD39" s="59">
        <v>186</v>
      </c>
      <c r="BE39" s="59">
        <v>7.98</v>
      </c>
      <c r="BF39" s="59">
        <v>0</v>
      </c>
      <c r="BG39" s="59">
        <v>9</v>
      </c>
      <c r="BH39" s="190">
        <v>6079.0000000000009</v>
      </c>
      <c r="BI39" s="74">
        <v>1.120250041125185E-3</v>
      </c>
      <c r="BJ39" s="61">
        <v>4.0697483138674119E-3</v>
      </c>
      <c r="BK39" s="61">
        <v>1.0534627405823326E-2</v>
      </c>
      <c r="BL39" s="61">
        <v>6.4155288698799122E-3</v>
      </c>
      <c r="BM39" s="61">
        <v>4.6060207270932707E-3</v>
      </c>
      <c r="BN39" s="61">
        <v>4.9350222075999334E-4</v>
      </c>
      <c r="BO39" s="61">
        <v>1.2288205296923835E-3</v>
      </c>
      <c r="BP39" s="61">
        <v>0.18492515216318473</v>
      </c>
      <c r="BQ39" s="61">
        <v>0.46942918243132087</v>
      </c>
      <c r="BR39" s="61">
        <v>4.1256785655535439E-3</v>
      </c>
      <c r="BS39" s="61">
        <v>5.2722487251192626E-3</v>
      </c>
      <c r="BT39" s="61">
        <v>0</v>
      </c>
      <c r="BU39" s="61">
        <v>0</v>
      </c>
      <c r="BV39" s="61">
        <v>1.8363217634479356E-2</v>
      </c>
      <c r="BW39" s="61">
        <v>4.9350222075999334E-4</v>
      </c>
      <c r="BX39" s="61">
        <v>0</v>
      </c>
      <c r="BY39" s="61">
        <v>9.8700444151998668E-4</v>
      </c>
      <c r="BZ39" s="61">
        <v>3.5910511597302187E-3</v>
      </c>
      <c r="CA39" s="61">
        <v>1.9526237868070404E-3</v>
      </c>
      <c r="CB39" s="61">
        <v>0</v>
      </c>
      <c r="CC39" s="61">
        <v>4.6948511268300706E-3</v>
      </c>
      <c r="CD39" s="61">
        <v>5.0995229478532651E-4</v>
      </c>
      <c r="CE39" s="61">
        <v>2.2372100674453031E-3</v>
      </c>
      <c r="CF39" s="61">
        <v>1.1515051817733179E-3</v>
      </c>
      <c r="CG39" s="61">
        <v>0</v>
      </c>
      <c r="CH39" s="61">
        <v>1.6680375061687775E-3</v>
      </c>
      <c r="CI39" s="61">
        <v>1.4805066622799801E-3</v>
      </c>
      <c r="CJ39" s="61">
        <v>5.5124198058891259E-2</v>
      </c>
      <c r="CK39" s="61">
        <v>0</v>
      </c>
      <c r="CL39" s="61">
        <v>4.9350222075999334E-4</v>
      </c>
      <c r="CM39" s="61">
        <v>5.2640236881065956E-3</v>
      </c>
      <c r="CN39" s="61">
        <v>0</v>
      </c>
      <c r="CO39" s="61">
        <v>0</v>
      </c>
      <c r="CP39" s="61">
        <v>4.9350222075999334E-4</v>
      </c>
      <c r="CQ39" s="61">
        <v>1.0276361243625597E-2</v>
      </c>
      <c r="CR39" s="61">
        <v>1.0868563908537588E-2</v>
      </c>
      <c r="CS39" s="61">
        <v>0</v>
      </c>
      <c r="CT39" s="61">
        <v>0</v>
      </c>
      <c r="CU39" s="61">
        <v>4.1125185063332782E-3</v>
      </c>
      <c r="CV39" s="61">
        <v>1.6729725283763774E-3</v>
      </c>
      <c r="CW39" s="61">
        <v>2.3128804079618351E-3</v>
      </c>
      <c r="CX39" s="61">
        <v>4.7705214673466022E-3</v>
      </c>
      <c r="CY39" s="61">
        <v>0</v>
      </c>
      <c r="CZ39" s="61">
        <v>0</v>
      </c>
      <c r="DA39" s="61">
        <v>3.372265175193288E-3</v>
      </c>
      <c r="DB39" s="61">
        <v>1.3924987662444478E-2</v>
      </c>
      <c r="DC39" s="61">
        <v>4.7738114821516695E-3</v>
      </c>
      <c r="DD39" s="61">
        <v>3.4314854416844869E-3</v>
      </c>
      <c r="DE39" s="61">
        <v>0</v>
      </c>
      <c r="DF39" s="61">
        <v>1.4805066622799801E-3</v>
      </c>
      <c r="DG39" s="61">
        <v>1.2831057739759828E-3</v>
      </c>
      <c r="DH39" s="61">
        <v>1.7749629873334425E-2</v>
      </c>
      <c r="DI39" s="61">
        <v>9.585458134561603E-2</v>
      </c>
      <c r="DJ39" s="61">
        <v>3.0597137687119587E-2</v>
      </c>
      <c r="DK39" s="61">
        <v>1.3127159072215825E-3</v>
      </c>
      <c r="DL39" s="61">
        <v>0</v>
      </c>
      <c r="DM39" s="61">
        <v>1.4805066622799801E-3</v>
      </c>
      <c r="DN39" s="79">
        <v>0.99999999999999967</v>
      </c>
    </row>
    <row r="40" spans="1:118">
      <c r="A40" s="439"/>
      <c r="B40" s="69" t="s">
        <v>51</v>
      </c>
      <c r="C40" s="59">
        <v>0.33</v>
      </c>
      <c r="D40" s="59">
        <v>0</v>
      </c>
      <c r="E40" s="59">
        <v>0</v>
      </c>
      <c r="F40" s="59">
        <v>12</v>
      </c>
      <c r="G40" s="59">
        <v>3</v>
      </c>
      <c r="H40" s="59">
        <v>0</v>
      </c>
      <c r="I40" s="59">
        <v>1.8900000000000001</v>
      </c>
      <c r="J40" s="59">
        <v>0</v>
      </c>
      <c r="K40" s="59">
        <v>6</v>
      </c>
      <c r="L40" s="59">
        <v>9</v>
      </c>
      <c r="M40" s="59">
        <v>3.78</v>
      </c>
      <c r="N40" s="59">
        <v>33</v>
      </c>
      <c r="O40" s="59">
        <v>0</v>
      </c>
      <c r="P40" s="59">
        <v>9</v>
      </c>
      <c r="Q40" s="59">
        <v>2019.9</v>
      </c>
      <c r="R40" s="59">
        <v>0.04</v>
      </c>
      <c r="S40" s="59">
        <v>6</v>
      </c>
      <c r="T40" s="59">
        <v>0.45</v>
      </c>
      <c r="U40" s="59">
        <v>29.000000000000004</v>
      </c>
      <c r="V40" s="59">
        <v>0</v>
      </c>
      <c r="W40" s="59">
        <v>3</v>
      </c>
      <c r="X40" s="59">
        <v>0</v>
      </c>
      <c r="Y40" s="59">
        <v>0</v>
      </c>
      <c r="Z40" s="59">
        <v>6</v>
      </c>
      <c r="AA40" s="59">
        <v>468.3</v>
      </c>
      <c r="AB40" s="59">
        <v>0</v>
      </c>
      <c r="AC40" s="59">
        <v>0</v>
      </c>
      <c r="AD40" s="59">
        <v>0</v>
      </c>
      <c r="AE40" s="59">
        <v>20</v>
      </c>
      <c r="AF40" s="59">
        <v>0</v>
      </c>
      <c r="AG40" s="59">
        <v>0</v>
      </c>
      <c r="AH40" s="59">
        <v>6</v>
      </c>
      <c r="AI40" s="59">
        <v>51.699999999999996</v>
      </c>
      <c r="AJ40" s="59">
        <v>0</v>
      </c>
      <c r="AK40" s="59">
        <v>8.4600000000000009</v>
      </c>
      <c r="AL40" s="59">
        <v>6</v>
      </c>
      <c r="AM40" s="59">
        <v>0</v>
      </c>
      <c r="AN40" s="59">
        <v>6.96</v>
      </c>
      <c r="AO40" s="59">
        <v>0</v>
      </c>
      <c r="AP40" s="59">
        <v>3</v>
      </c>
      <c r="AQ40" s="59">
        <v>3</v>
      </c>
      <c r="AR40" s="59">
        <v>0</v>
      </c>
      <c r="AS40" s="59">
        <v>7</v>
      </c>
      <c r="AT40" s="59">
        <v>4</v>
      </c>
      <c r="AU40" s="59">
        <v>0</v>
      </c>
      <c r="AV40" s="59">
        <v>7</v>
      </c>
      <c r="AW40" s="59">
        <v>6</v>
      </c>
      <c r="AX40" s="59">
        <v>6.09</v>
      </c>
      <c r="AY40" s="59">
        <v>11</v>
      </c>
      <c r="AZ40" s="59">
        <v>0</v>
      </c>
      <c r="BA40" s="59">
        <v>0</v>
      </c>
      <c r="BB40" s="59">
        <v>3</v>
      </c>
      <c r="BC40" s="59">
        <v>0</v>
      </c>
      <c r="BD40" s="59">
        <v>3</v>
      </c>
      <c r="BE40" s="59">
        <v>0</v>
      </c>
      <c r="BF40" s="59">
        <v>5312.1000000000022</v>
      </c>
      <c r="BG40" s="59">
        <v>71</v>
      </c>
      <c r="BH40" s="190">
        <v>8146.0000000000018</v>
      </c>
      <c r="BI40" s="74">
        <v>4.0510680088386929E-5</v>
      </c>
      <c r="BJ40" s="61">
        <v>0</v>
      </c>
      <c r="BK40" s="61">
        <v>0</v>
      </c>
      <c r="BL40" s="61">
        <v>1.4731156395777064E-3</v>
      </c>
      <c r="BM40" s="61">
        <v>3.6827890989442661E-4</v>
      </c>
      <c r="BN40" s="61">
        <v>0</v>
      </c>
      <c r="BO40" s="61">
        <v>2.3201571323348878E-4</v>
      </c>
      <c r="BP40" s="61">
        <v>0</v>
      </c>
      <c r="BQ40" s="61">
        <v>7.3655781978885322E-4</v>
      </c>
      <c r="BR40" s="61">
        <v>1.1048367296832798E-3</v>
      </c>
      <c r="BS40" s="61">
        <v>4.6403142646697751E-4</v>
      </c>
      <c r="BT40" s="61">
        <v>4.0510680088386933E-3</v>
      </c>
      <c r="BU40" s="61">
        <v>0</v>
      </c>
      <c r="BV40" s="61">
        <v>1.1048367296832798E-3</v>
      </c>
      <c r="BW40" s="61">
        <v>0.24796219003191747</v>
      </c>
      <c r="BX40" s="61">
        <v>4.9103854652590215E-6</v>
      </c>
      <c r="BY40" s="61">
        <v>7.3655781978885322E-4</v>
      </c>
      <c r="BZ40" s="61">
        <v>5.5241836484163994E-5</v>
      </c>
      <c r="CA40" s="61">
        <v>3.5600294623127911E-3</v>
      </c>
      <c r="CB40" s="61">
        <v>0</v>
      </c>
      <c r="CC40" s="61">
        <v>3.6827890989442661E-4</v>
      </c>
      <c r="CD40" s="61">
        <v>0</v>
      </c>
      <c r="CE40" s="61">
        <v>0</v>
      </c>
      <c r="CF40" s="61">
        <v>7.3655781978885322E-4</v>
      </c>
      <c r="CG40" s="61">
        <v>5.7488337834519995E-2</v>
      </c>
      <c r="CH40" s="61">
        <v>0</v>
      </c>
      <c r="CI40" s="61">
        <v>0</v>
      </c>
      <c r="CJ40" s="61">
        <v>0</v>
      </c>
      <c r="CK40" s="61">
        <v>2.455192732629511E-3</v>
      </c>
      <c r="CL40" s="61">
        <v>0</v>
      </c>
      <c r="CM40" s="61">
        <v>0</v>
      </c>
      <c r="CN40" s="61">
        <v>7.3655781978885322E-4</v>
      </c>
      <c r="CO40" s="61">
        <v>6.3466732138472851E-3</v>
      </c>
      <c r="CP40" s="61">
        <v>0</v>
      </c>
      <c r="CQ40" s="61">
        <v>1.0385465259022831E-3</v>
      </c>
      <c r="CR40" s="61">
        <v>7.3655781978885322E-4</v>
      </c>
      <c r="CS40" s="61">
        <v>0</v>
      </c>
      <c r="CT40" s="61">
        <v>8.5440707095506979E-4</v>
      </c>
      <c r="CU40" s="61">
        <v>0</v>
      </c>
      <c r="CV40" s="61">
        <v>3.6827890989442661E-4</v>
      </c>
      <c r="CW40" s="61">
        <v>3.6827890989442661E-4</v>
      </c>
      <c r="CX40" s="61">
        <v>0</v>
      </c>
      <c r="CY40" s="61">
        <v>8.5931745642032879E-4</v>
      </c>
      <c r="CZ40" s="61">
        <v>4.9103854652590218E-4</v>
      </c>
      <c r="DA40" s="61">
        <v>0</v>
      </c>
      <c r="DB40" s="61">
        <v>8.5931745642032879E-4</v>
      </c>
      <c r="DC40" s="61">
        <v>7.3655781978885322E-4</v>
      </c>
      <c r="DD40" s="61">
        <v>7.4760618708568608E-4</v>
      </c>
      <c r="DE40" s="61">
        <v>1.350356002946231E-3</v>
      </c>
      <c r="DF40" s="61">
        <v>0</v>
      </c>
      <c r="DG40" s="61">
        <v>0</v>
      </c>
      <c r="DH40" s="61">
        <v>3.6827890989442661E-4</v>
      </c>
      <c r="DI40" s="61">
        <v>0</v>
      </c>
      <c r="DJ40" s="61">
        <v>3.6827890989442661E-4</v>
      </c>
      <c r="DK40" s="61">
        <v>0</v>
      </c>
      <c r="DL40" s="61">
        <v>0.65211146575006151</v>
      </c>
      <c r="DM40" s="61">
        <v>8.7159342008347636E-3</v>
      </c>
      <c r="DN40" s="79">
        <v>1.0000000000000002</v>
      </c>
    </row>
    <row r="41" spans="1:118">
      <c r="A41" s="439"/>
      <c r="B41" s="69" t="s">
        <v>55</v>
      </c>
      <c r="C41" s="59">
        <v>0</v>
      </c>
      <c r="D41" s="59">
        <v>6</v>
      </c>
      <c r="E41" s="59">
        <v>2.82</v>
      </c>
      <c r="F41" s="59">
        <v>6.88</v>
      </c>
      <c r="G41" s="59">
        <v>0.27</v>
      </c>
      <c r="H41" s="59">
        <v>0</v>
      </c>
      <c r="I41" s="59">
        <v>0</v>
      </c>
      <c r="J41" s="59">
        <v>0</v>
      </c>
      <c r="K41" s="59">
        <v>0</v>
      </c>
      <c r="L41" s="59">
        <v>0</v>
      </c>
      <c r="M41" s="59">
        <v>0</v>
      </c>
      <c r="N41" s="59">
        <v>25.369999999999997</v>
      </c>
      <c r="O41" s="59">
        <v>0</v>
      </c>
      <c r="P41" s="59">
        <v>6</v>
      </c>
      <c r="Q41" s="59">
        <v>568.29000000000008</v>
      </c>
      <c r="R41" s="59">
        <v>0</v>
      </c>
      <c r="S41" s="59">
        <v>2.73</v>
      </c>
      <c r="T41" s="59">
        <v>0</v>
      </c>
      <c r="U41" s="59">
        <v>15</v>
      </c>
      <c r="V41" s="59">
        <v>3</v>
      </c>
      <c r="W41" s="59">
        <v>0</v>
      </c>
      <c r="X41" s="59">
        <v>0</v>
      </c>
      <c r="Y41" s="59">
        <v>0</v>
      </c>
      <c r="Z41" s="59">
        <v>6.92</v>
      </c>
      <c r="AA41" s="59">
        <v>228.94</v>
      </c>
      <c r="AB41" s="59">
        <v>1.52</v>
      </c>
      <c r="AC41" s="59">
        <v>0</v>
      </c>
      <c r="AD41" s="59">
        <v>0</v>
      </c>
      <c r="AE41" s="59">
        <v>14.059999999999999</v>
      </c>
      <c r="AF41" s="59">
        <v>0</v>
      </c>
      <c r="AG41" s="59">
        <v>1.3800000000000001</v>
      </c>
      <c r="AH41" s="59">
        <v>0</v>
      </c>
      <c r="AI41" s="59">
        <v>52.059999999999995</v>
      </c>
      <c r="AJ41" s="59">
        <v>0</v>
      </c>
      <c r="AK41" s="59">
        <v>0</v>
      </c>
      <c r="AL41" s="59">
        <v>0</v>
      </c>
      <c r="AM41" s="59">
        <v>0</v>
      </c>
      <c r="AN41" s="59">
        <v>6</v>
      </c>
      <c r="AO41" s="59">
        <v>0</v>
      </c>
      <c r="AP41" s="59">
        <v>0</v>
      </c>
      <c r="AQ41" s="59">
        <v>6.08</v>
      </c>
      <c r="AR41" s="59">
        <v>0</v>
      </c>
      <c r="AS41" s="59">
        <v>0</v>
      </c>
      <c r="AT41" s="59">
        <v>3.57</v>
      </c>
      <c r="AU41" s="59">
        <v>3.1799999999999997</v>
      </c>
      <c r="AV41" s="59">
        <v>0</v>
      </c>
      <c r="AW41" s="59">
        <v>4.62</v>
      </c>
      <c r="AX41" s="59">
        <v>0.12</v>
      </c>
      <c r="AY41" s="59">
        <v>0</v>
      </c>
      <c r="AZ41" s="59">
        <v>0</v>
      </c>
      <c r="BA41" s="59">
        <v>2.48</v>
      </c>
      <c r="BB41" s="59">
        <v>0</v>
      </c>
      <c r="BC41" s="59">
        <v>0</v>
      </c>
      <c r="BD41" s="59">
        <v>0</v>
      </c>
      <c r="BE41" s="59">
        <v>0</v>
      </c>
      <c r="BF41" s="59">
        <v>2017.7100000000005</v>
      </c>
      <c r="BG41" s="59">
        <v>16</v>
      </c>
      <c r="BH41" s="190">
        <v>3001.0000000000005</v>
      </c>
      <c r="BI41" s="74">
        <v>0</v>
      </c>
      <c r="BJ41" s="61">
        <v>1.9993335554815057E-3</v>
      </c>
      <c r="BK41" s="61">
        <v>9.3968677107630775E-4</v>
      </c>
      <c r="BL41" s="61">
        <v>2.2925691436187935E-3</v>
      </c>
      <c r="BM41" s="61">
        <v>8.9970009996667767E-5</v>
      </c>
      <c r="BN41" s="61">
        <v>0</v>
      </c>
      <c r="BO41" s="61">
        <v>0</v>
      </c>
      <c r="BP41" s="61">
        <v>0</v>
      </c>
      <c r="BQ41" s="61">
        <v>0</v>
      </c>
      <c r="BR41" s="61">
        <v>0</v>
      </c>
      <c r="BS41" s="61">
        <v>0</v>
      </c>
      <c r="BT41" s="61">
        <v>8.4538487170943005E-3</v>
      </c>
      <c r="BU41" s="61">
        <v>0</v>
      </c>
      <c r="BV41" s="61">
        <v>1.9993335554815057E-3</v>
      </c>
      <c r="BW41" s="61">
        <v>0.18936687770743085</v>
      </c>
      <c r="BX41" s="61">
        <v>0</v>
      </c>
      <c r="BY41" s="61">
        <v>9.096967677440852E-4</v>
      </c>
      <c r="BZ41" s="61">
        <v>0</v>
      </c>
      <c r="CA41" s="61">
        <v>4.9983338887037649E-3</v>
      </c>
      <c r="CB41" s="61">
        <v>9.9966677774075284E-4</v>
      </c>
      <c r="CC41" s="61">
        <v>0</v>
      </c>
      <c r="CD41" s="61">
        <v>0</v>
      </c>
      <c r="CE41" s="61">
        <v>0</v>
      </c>
      <c r="CF41" s="61">
        <v>2.3058980339886702E-3</v>
      </c>
      <c r="CG41" s="61">
        <v>7.6287904031989331E-2</v>
      </c>
      <c r="CH41" s="61">
        <v>5.0649783405531479E-4</v>
      </c>
      <c r="CI41" s="61">
        <v>0</v>
      </c>
      <c r="CJ41" s="61">
        <v>0</v>
      </c>
      <c r="CK41" s="61">
        <v>4.6851049650116616E-3</v>
      </c>
      <c r="CL41" s="61">
        <v>0</v>
      </c>
      <c r="CM41" s="61">
        <v>4.5984671776074637E-4</v>
      </c>
      <c r="CN41" s="61">
        <v>0</v>
      </c>
      <c r="CO41" s="61">
        <v>1.7347550816394532E-2</v>
      </c>
      <c r="CP41" s="61">
        <v>0</v>
      </c>
      <c r="CQ41" s="61">
        <v>0</v>
      </c>
      <c r="CR41" s="61">
        <v>0</v>
      </c>
      <c r="CS41" s="61">
        <v>0</v>
      </c>
      <c r="CT41" s="61">
        <v>1.9993335554815057E-3</v>
      </c>
      <c r="CU41" s="61">
        <v>0</v>
      </c>
      <c r="CV41" s="61">
        <v>0</v>
      </c>
      <c r="CW41" s="61">
        <v>2.0259913362212592E-3</v>
      </c>
      <c r="CX41" s="61">
        <v>0</v>
      </c>
      <c r="CY41" s="61">
        <v>0</v>
      </c>
      <c r="CZ41" s="61">
        <v>1.1896034655114959E-3</v>
      </c>
      <c r="DA41" s="61">
        <v>1.0596467844051979E-3</v>
      </c>
      <c r="DB41" s="61">
        <v>0</v>
      </c>
      <c r="DC41" s="61">
        <v>1.5394868377207596E-3</v>
      </c>
      <c r="DD41" s="61">
        <v>3.9986671109630114E-5</v>
      </c>
      <c r="DE41" s="61">
        <v>0</v>
      </c>
      <c r="DF41" s="61">
        <v>0</v>
      </c>
      <c r="DG41" s="61">
        <v>8.263912029323557E-4</v>
      </c>
      <c r="DH41" s="61">
        <v>0</v>
      </c>
      <c r="DI41" s="61">
        <v>0</v>
      </c>
      <c r="DJ41" s="61">
        <v>0</v>
      </c>
      <c r="DK41" s="61">
        <v>0</v>
      </c>
      <c r="DL41" s="61">
        <v>0.67234588470509837</v>
      </c>
      <c r="DM41" s="61">
        <v>5.3315561479506824E-3</v>
      </c>
      <c r="DN41" s="79">
        <v>1.0000000000000002</v>
      </c>
    </row>
    <row r="42" spans="1:118">
      <c r="A42" s="440"/>
      <c r="B42" s="197" t="s">
        <v>183</v>
      </c>
      <c r="C42" s="198">
        <f>SUM(C28:C41)</f>
        <v>981.16760000000033</v>
      </c>
      <c r="D42" s="198">
        <f t="shared" ref="D42:BH42" si="4">SUM(D28:D41)</f>
        <v>1372.2126000000001</v>
      </c>
      <c r="E42" s="198">
        <f t="shared" si="4"/>
        <v>5502.2783999999983</v>
      </c>
      <c r="F42" s="198">
        <f t="shared" si="4"/>
        <v>7929.7352000000028</v>
      </c>
      <c r="G42" s="198">
        <f t="shared" si="4"/>
        <v>527.24999999999989</v>
      </c>
      <c r="H42" s="198">
        <f t="shared" si="4"/>
        <v>468.80000000000013</v>
      </c>
      <c r="I42" s="198">
        <f t="shared" si="4"/>
        <v>1398.3782999999999</v>
      </c>
      <c r="J42" s="198">
        <f t="shared" si="4"/>
        <v>2610.71</v>
      </c>
      <c r="K42" s="198">
        <f t="shared" si="4"/>
        <v>7640.544100000001</v>
      </c>
      <c r="L42" s="198">
        <f t="shared" si="4"/>
        <v>1620.9253999999999</v>
      </c>
      <c r="M42" s="198">
        <f t="shared" si="4"/>
        <v>2784.8164000000006</v>
      </c>
      <c r="N42" s="198">
        <f t="shared" si="4"/>
        <v>78.11</v>
      </c>
      <c r="O42" s="198">
        <f t="shared" si="4"/>
        <v>4</v>
      </c>
      <c r="P42" s="198">
        <f t="shared" si="4"/>
        <v>1705.1454999999999</v>
      </c>
      <c r="Q42" s="198">
        <f t="shared" si="4"/>
        <v>4199.3500000000004</v>
      </c>
      <c r="R42" s="198">
        <f t="shared" si="4"/>
        <v>4.0999999999999996</v>
      </c>
      <c r="S42" s="198">
        <f t="shared" si="4"/>
        <v>608.17240000000004</v>
      </c>
      <c r="T42" s="198">
        <f t="shared" si="4"/>
        <v>1307.1670999999999</v>
      </c>
      <c r="U42" s="198">
        <f t="shared" si="4"/>
        <v>7477.5006000000003</v>
      </c>
      <c r="V42" s="198">
        <f t="shared" si="4"/>
        <v>179.40120000000002</v>
      </c>
      <c r="W42" s="198">
        <f t="shared" si="4"/>
        <v>3013.1253999999994</v>
      </c>
      <c r="X42" s="198">
        <f t="shared" si="4"/>
        <v>32.28</v>
      </c>
      <c r="Y42" s="198">
        <f t="shared" si="4"/>
        <v>2016.6577999999995</v>
      </c>
      <c r="Z42" s="198">
        <f t="shared" si="4"/>
        <v>3646.04</v>
      </c>
      <c r="AA42" s="198">
        <f t="shared" si="4"/>
        <v>852.71160000000009</v>
      </c>
      <c r="AB42" s="198">
        <f t="shared" si="4"/>
        <v>845.50840000000017</v>
      </c>
      <c r="AC42" s="198">
        <f t="shared" si="4"/>
        <v>665.8599999999999</v>
      </c>
      <c r="AD42" s="198">
        <f t="shared" si="4"/>
        <v>2398.0586999999996</v>
      </c>
      <c r="AE42" s="198">
        <f t="shared" si="4"/>
        <v>49.180000000000007</v>
      </c>
      <c r="AF42" s="198">
        <f t="shared" si="4"/>
        <v>1205</v>
      </c>
      <c r="AG42" s="198">
        <f t="shared" si="4"/>
        <v>1224.1088</v>
      </c>
      <c r="AH42" s="198">
        <f t="shared" si="4"/>
        <v>439.04</v>
      </c>
      <c r="AI42" s="198">
        <f t="shared" si="4"/>
        <v>195.9684</v>
      </c>
      <c r="AJ42" s="198">
        <f t="shared" si="4"/>
        <v>1313.1579999999999</v>
      </c>
      <c r="AK42" s="198">
        <f t="shared" si="4"/>
        <v>2607.3076000000001</v>
      </c>
      <c r="AL42" s="198">
        <f t="shared" si="4"/>
        <v>1950.2777999999998</v>
      </c>
      <c r="AM42" s="198">
        <f t="shared" si="4"/>
        <v>1664.8999999999999</v>
      </c>
      <c r="AN42" s="198">
        <f t="shared" si="4"/>
        <v>36.900000000000006</v>
      </c>
      <c r="AO42" s="198">
        <f t="shared" si="4"/>
        <v>2425.2399999999998</v>
      </c>
      <c r="AP42" s="198">
        <f t="shared" si="4"/>
        <v>2068.192</v>
      </c>
      <c r="AQ42" s="198">
        <f t="shared" si="4"/>
        <v>1994.75</v>
      </c>
      <c r="AR42" s="198">
        <f t="shared" si="4"/>
        <v>132.79</v>
      </c>
      <c r="AS42" s="198">
        <f t="shared" si="4"/>
        <v>64</v>
      </c>
      <c r="AT42" s="198">
        <f t="shared" si="4"/>
        <v>14.71</v>
      </c>
      <c r="AU42" s="198">
        <f t="shared" si="4"/>
        <v>1126.9460999999999</v>
      </c>
      <c r="AV42" s="198">
        <f t="shared" si="4"/>
        <v>3277.5149999999999</v>
      </c>
      <c r="AW42" s="198">
        <f t="shared" si="4"/>
        <v>2707.4612000000002</v>
      </c>
      <c r="AX42" s="198">
        <f t="shared" si="4"/>
        <v>6059.3591999999971</v>
      </c>
      <c r="AY42" s="198">
        <f t="shared" si="4"/>
        <v>8094.8599999999988</v>
      </c>
      <c r="AZ42" s="198">
        <f t="shared" si="4"/>
        <v>2510.4699999999993</v>
      </c>
      <c r="BA42" s="198">
        <f t="shared" si="4"/>
        <v>2979.8372000000004</v>
      </c>
      <c r="BB42" s="198">
        <f t="shared" si="4"/>
        <v>272.71999999999997</v>
      </c>
      <c r="BC42" s="198">
        <f t="shared" si="4"/>
        <v>1364.5919999999999</v>
      </c>
      <c r="BD42" s="198">
        <f t="shared" si="4"/>
        <v>928.43999999999983</v>
      </c>
      <c r="BE42" s="198">
        <f t="shared" si="4"/>
        <v>1177.0400000000004</v>
      </c>
      <c r="BF42" s="198">
        <f t="shared" si="4"/>
        <v>8086.4200000000019</v>
      </c>
      <c r="BG42" s="198">
        <f t="shared" si="4"/>
        <v>651.03</v>
      </c>
      <c r="BH42" s="199">
        <f t="shared" si="4"/>
        <v>118492.22</v>
      </c>
      <c r="BI42" s="176">
        <f>C42/$BH42</f>
        <v>8.2804390026619493E-3</v>
      </c>
      <c r="BJ42" s="177">
        <f t="shared" ref="BJ42:DM42" si="5">D42/$BH42</f>
        <v>1.158061347825199E-2</v>
      </c>
      <c r="BK42" s="177">
        <f t="shared" si="5"/>
        <v>4.6435777808872161E-2</v>
      </c>
      <c r="BL42" s="177">
        <f t="shared" si="5"/>
        <v>6.6921990321389901E-2</v>
      </c>
      <c r="BM42" s="177">
        <f t="shared" si="5"/>
        <v>4.449659226572005E-3</v>
      </c>
      <c r="BN42" s="177">
        <f t="shared" si="5"/>
        <v>3.9563778955276569E-3</v>
      </c>
      <c r="BO42" s="177">
        <f t="shared" si="5"/>
        <v>1.180143557104424E-2</v>
      </c>
      <c r="BP42" s="177">
        <f t="shared" si="5"/>
        <v>2.2032754555531157E-2</v>
      </c>
      <c r="BQ42" s="177">
        <f t="shared" si="5"/>
        <v>6.4481398863148992E-2</v>
      </c>
      <c r="BR42" s="177">
        <f t="shared" si="5"/>
        <v>1.3679593478795484E-2</v>
      </c>
      <c r="BS42" s="177">
        <f t="shared" si="5"/>
        <v>2.350210334484408E-2</v>
      </c>
      <c r="BT42" s="177">
        <f t="shared" si="5"/>
        <v>6.5919939722624827E-4</v>
      </c>
      <c r="BU42" s="177">
        <f t="shared" si="5"/>
        <v>3.3757490576174534E-5</v>
      </c>
      <c r="BV42" s="177">
        <f t="shared" si="5"/>
        <v>1.4390358286814103E-2</v>
      </c>
      <c r="BW42" s="177">
        <f t="shared" si="5"/>
        <v>3.5439879512764637E-2</v>
      </c>
      <c r="BX42" s="177">
        <f t="shared" si="5"/>
        <v>3.4601427840578899E-5</v>
      </c>
      <c r="BY42" s="177">
        <f t="shared" si="5"/>
        <v>5.1325935154223632E-3</v>
      </c>
      <c r="BZ42" s="177">
        <f t="shared" si="5"/>
        <v>1.1031670264933848E-2</v>
      </c>
      <c r="CA42" s="177">
        <f t="shared" si="5"/>
        <v>6.3105414009459862E-2</v>
      </c>
      <c r="CB42" s="177">
        <f t="shared" si="5"/>
        <v>1.514033579588601E-3</v>
      </c>
      <c r="CC42" s="177">
        <f t="shared" si="5"/>
        <v>2.5428888073833027E-2</v>
      </c>
      <c r="CD42" s="177">
        <f t="shared" si="5"/>
        <v>2.724229489497285E-4</v>
      </c>
      <c r="CE42" s="177">
        <f t="shared" si="5"/>
        <v>1.7019326669717214E-2</v>
      </c>
      <c r="CF42" s="177">
        <f t="shared" si="5"/>
        <v>3.077029023508885E-2</v>
      </c>
      <c r="CG42" s="177">
        <f t="shared" si="5"/>
        <v>7.196350950298679E-3</v>
      </c>
      <c r="CH42" s="177">
        <f t="shared" si="5"/>
        <v>7.1355604612691036E-3</v>
      </c>
      <c r="CI42" s="177">
        <f t="shared" si="5"/>
        <v>5.619440668762893E-3</v>
      </c>
      <c r="CJ42" s="177">
        <f t="shared" si="5"/>
        <v>2.0238110991590837E-2</v>
      </c>
      <c r="CK42" s="177">
        <f t="shared" si="5"/>
        <v>4.1504834663406596E-4</v>
      </c>
      <c r="CL42" s="177">
        <f t="shared" si="5"/>
        <v>1.0169444036072579E-2</v>
      </c>
      <c r="CM42" s="177">
        <f t="shared" si="5"/>
        <v>1.0330710320053079E-2</v>
      </c>
      <c r="CN42" s="177">
        <f t="shared" si="5"/>
        <v>3.7052221656409174E-3</v>
      </c>
      <c r="CO42" s="177">
        <f t="shared" si="5"/>
        <v>1.6538503540570006E-3</v>
      </c>
      <c r="CP42" s="177">
        <f t="shared" si="5"/>
        <v>1.108222970250705E-2</v>
      </c>
      <c r="CQ42" s="177">
        <f t="shared" si="5"/>
        <v>2.2004040434047061E-2</v>
      </c>
      <c r="CR42" s="177">
        <f t="shared" si="5"/>
        <v>1.6459121113605601E-2</v>
      </c>
      <c r="CS42" s="177">
        <f t="shared" si="5"/>
        <v>1.4050711515068245E-2</v>
      </c>
      <c r="CT42" s="177">
        <f t="shared" si="5"/>
        <v>3.1141285056521018E-4</v>
      </c>
      <c r="CU42" s="177">
        <f t="shared" si="5"/>
        <v>2.0467504111240382E-2</v>
      </c>
      <c r="CV42" s="177">
        <f t="shared" si="5"/>
        <v>1.7454242987429893E-2</v>
      </c>
      <c r="CW42" s="177">
        <f t="shared" si="5"/>
        <v>1.6834438581706038E-2</v>
      </c>
      <c r="CX42" s="177">
        <f t="shared" si="5"/>
        <v>1.1206642934025542E-3</v>
      </c>
      <c r="CY42" s="177">
        <f t="shared" si="5"/>
        <v>5.4011984921879255E-4</v>
      </c>
      <c r="CZ42" s="177">
        <f t="shared" si="5"/>
        <v>1.2414317159388188E-4</v>
      </c>
      <c r="DA42" s="177">
        <f t="shared" si="5"/>
        <v>9.5107180876516616E-3</v>
      </c>
      <c r="DB42" s="177">
        <f t="shared" si="5"/>
        <v>2.7660170431442671E-2</v>
      </c>
      <c r="DC42" s="177">
        <f t="shared" si="5"/>
        <v>2.2849273986089554E-2</v>
      </c>
      <c r="DD42" s="177">
        <f t="shared" si="5"/>
        <v>5.1137190272914093E-2</v>
      </c>
      <c r="DE42" s="177">
        <f t="shared" si="5"/>
        <v>6.8315540041363046E-2</v>
      </c>
      <c r="DF42" s="177">
        <f t="shared" si="5"/>
        <v>2.1186791841692216E-2</v>
      </c>
      <c r="DG42" s="177">
        <f t="shared" si="5"/>
        <v>2.5147956549383583E-2</v>
      </c>
      <c r="DH42" s="177">
        <f t="shared" si="5"/>
        <v>2.3015857074835796E-3</v>
      </c>
      <c r="DI42" s="177">
        <f t="shared" si="5"/>
        <v>1.1516300395080789E-2</v>
      </c>
      <c r="DJ42" s="177">
        <f t="shared" si="5"/>
        <v>7.8354511376358699E-3</v>
      </c>
      <c r="DK42" s="177">
        <f t="shared" si="5"/>
        <v>9.933479176945122E-3</v>
      </c>
      <c r="DL42" s="177">
        <f t="shared" si="5"/>
        <v>6.8244311736247343E-2</v>
      </c>
      <c r="DM42" s="177">
        <f t="shared" si="5"/>
        <v>5.494284772451727E-3</v>
      </c>
      <c r="DN42" s="210">
        <f>SUM(BI42:DM42)</f>
        <v>1.0000000000000002</v>
      </c>
    </row>
    <row r="43" spans="1:118">
      <c r="A43" s="18"/>
      <c r="B43" s="78"/>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323"/>
      <c r="BI43" s="324"/>
      <c r="BJ43" s="325"/>
      <c r="BK43" s="325"/>
      <c r="BL43" s="325"/>
      <c r="BM43" s="325"/>
      <c r="BN43" s="325"/>
      <c r="BO43" s="325"/>
      <c r="BP43" s="325"/>
      <c r="BQ43" s="325"/>
      <c r="BR43" s="325"/>
      <c r="BS43" s="325"/>
      <c r="BT43" s="325"/>
      <c r="BU43" s="325"/>
      <c r="BV43" s="325"/>
      <c r="BW43" s="325"/>
      <c r="BX43" s="325"/>
      <c r="BY43" s="325"/>
      <c r="BZ43" s="325"/>
      <c r="CA43" s="325"/>
      <c r="CB43" s="325"/>
      <c r="CC43" s="325"/>
      <c r="CD43" s="325"/>
      <c r="CE43" s="325"/>
      <c r="CF43" s="325"/>
      <c r="CG43" s="325"/>
      <c r="CH43" s="325"/>
      <c r="CI43" s="325"/>
      <c r="CJ43" s="325"/>
      <c r="CK43" s="325"/>
      <c r="CL43" s="325"/>
      <c r="CM43" s="325"/>
      <c r="CN43" s="325"/>
      <c r="CO43" s="325"/>
      <c r="CP43" s="325"/>
      <c r="CQ43" s="325"/>
      <c r="CR43" s="325"/>
      <c r="CS43" s="325"/>
      <c r="CT43" s="325"/>
      <c r="CU43" s="325"/>
      <c r="CV43" s="325"/>
      <c r="CW43" s="325"/>
      <c r="CX43" s="325"/>
      <c r="CY43" s="325"/>
      <c r="CZ43" s="325"/>
      <c r="DA43" s="325"/>
      <c r="DB43" s="325"/>
      <c r="DC43" s="325"/>
      <c r="DD43" s="325"/>
      <c r="DE43" s="325"/>
      <c r="DF43" s="325"/>
      <c r="DG43" s="325"/>
      <c r="DH43" s="325"/>
      <c r="DI43" s="325"/>
      <c r="DJ43" s="325"/>
      <c r="DK43" s="325"/>
      <c r="DL43" s="325"/>
      <c r="DM43" s="325"/>
      <c r="DN43" s="326"/>
    </row>
    <row r="44" spans="1:118">
      <c r="A44" s="441" t="s">
        <v>60</v>
      </c>
      <c r="B44" s="70" t="s">
        <v>24</v>
      </c>
      <c r="C44" s="17">
        <v>70.220000000000013</v>
      </c>
      <c r="D44" s="17">
        <v>206.78000000000003</v>
      </c>
      <c r="E44" s="17">
        <v>2917.5800000000008</v>
      </c>
      <c r="F44" s="17">
        <v>483.63999999999987</v>
      </c>
      <c r="G44" s="17">
        <v>69</v>
      </c>
      <c r="H44" s="17">
        <v>74.000000000000014</v>
      </c>
      <c r="I44" s="17">
        <v>79.02</v>
      </c>
      <c r="J44" s="17">
        <v>373.23000000000008</v>
      </c>
      <c r="K44" s="17">
        <v>1076.4799999999998</v>
      </c>
      <c r="L44" s="17">
        <v>138.32</v>
      </c>
      <c r="M44" s="17">
        <v>533.64</v>
      </c>
      <c r="N44" s="17">
        <v>6.16</v>
      </c>
      <c r="O44" s="17">
        <v>0</v>
      </c>
      <c r="P44" s="17">
        <v>990.32999999999993</v>
      </c>
      <c r="Q44" s="17">
        <v>61.000000000000007</v>
      </c>
      <c r="R44" s="17">
        <v>0</v>
      </c>
      <c r="S44" s="17">
        <v>54.480000000000004</v>
      </c>
      <c r="T44" s="17">
        <v>260.77999999999997</v>
      </c>
      <c r="U44" s="17">
        <v>121.39999999999996</v>
      </c>
      <c r="V44" s="17">
        <v>7.64</v>
      </c>
      <c r="W44" s="17">
        <v>414.78999999999979</v>
      </c>
      <c r="X44" s="17">
        <v>4</v>
      </c>
      <c r="Y44" s="17">
        <v>209.00000000000003</v>
      </c>
      <c r="Z44" s="17">
        <v>49.000000000000007</v>
      </c>
      <c r="AA44" s="17">
        <v>8.48</v>
      </c>
      <c r="AB44" s="17">
        <v>13.459999999999999</v>
      </c>
      <c r="AC44" s="17">
        <v>47.000000000000007</v>
      </c>
      <c r="AD44" s="17">
        <v>1564.2099999999996</v>
      </c>
      <c r="AE44" s="17">
        <v>3.08</v>
      </c>
      <c r="AF44" s="17">
        <v>9</v>
      </c>
      <c r="AG44" s="17">
        <v>149.58000000000001</v>
      </c>
      <c r="AH44" s="17">
        <v>17</v>
      </c>
      <c r="AI44" s="17">
        <v>12.59</v>
      </c>
      <c r="AJ44" s="17">
        <v>34</v>
      </c>
      <c r="AK44" s="17">
        <v>333.25999999999988</v>
      </c>
      <c r="AL44" s="17">
        <v>277.56000000000012</v>
      </c>
      <c r="AM44" s="17">
        <v>15</v>
      </c>
      <c r="AN44" s="17">
        <v>0.93</v>
      </c>
      <c r="AO44" s="17">
        <v>111.99999999999999</v>
      </c>
      <c r="AP44" s="17">
        <v>263.44000000000005</v>
      </c>
      <c r="AQ44" s="17">
        <v>109.31999999999998</v>
      </c>
      <c r="AR44" s="17">
        <v>37</v>
      </c>
      <c r="AS44" s="17">
        <v>6</v>
      </c>
      <c r="AT44" s="17">
        <v>0.76</v>
      </c>
      <c r="AU44" s="17">
        <v>110.21000000000001</v>
      </c>
      <c r="AV44" s="17">
        <v>1054.1599999999999</v>
      </c>
      <c r="AW44" s="17">
        <v>174.42</v>
      </c>
      <c r="AX44" s="17">
        <v>284.70000000000005</v>
      </c>
      <c r="AY44" s="17">
        <v>54.000000000000007</v>
      </c>
      <c r="AZ44" s="17">
        <v>50.999999999999993</v>
      </c>
      <c r="BA44" s="17">
        <v>24.200000000000003</v>
      </c>
      <c r="BB44" s="17">
        <v>40</v>
      </c>
      <c r="BC44" s="17">
        <v>150.15000000000003</v>
      </c>
      <c r="BD44" s="17">
        <v>181.00000000000003</v>
      </c>
      <c r="BE44" s="17">
        <v>26</v>
      </c>
      <c r="BF44" s="17">
        <v>22</v>
      </c>
      <c r="BG44" s="17">
        <v>131</v>
      </c>
      <c r="BH44" s="192">
        <v>13516.999999999998</v>
      </c>
      <c r="BI44" s="195">
        <v>5.1949397055559678E-3</v>
      </c>
      <c r="BJ44" s="196">
        <v>1.5297773174520978E-2</v>
      </c>
      <c r="BK44" s="196">
        <v>0.21584523193016211</v>
      </c>
      <c r="BL44" s="196">
        <v>3.5780128726788485E-2</v>
      </c>
      <c r="BM44" s="196">
        <v>5.1046829917881197E-3</v>
      </c>
      <c r="BN44" s="196">
        <v>5.4745875564104476E-3</v>
      </c>
      <c r="BO44" s="196">
        <v>5.8459717392912638E-3</v>
      </c>
      <c r="BP44" s="196">
        <v>2.7611896130798265E-2</v>
      </c>
      <c r="BQ44" s="196">
        <v>7.9638973144928599E-2</v>
      </c>
      <c r="BR44" s="196">
        <v>1.0233039875712066E-2</v>
      </c>
      <c r="BS44" s="196">
        <v>3.9479174373011766E-2</v>
      </c>
      <c r="BT44" s="196">
        <v>4.5572242361470748E-4</v>
      </c>
      <c r="BU44" s="196">
        <v>0</v>
      </c>
      <c r="BV44" s="196">
        <v>7.326551749648591E-2</v>
      </c>
      <c r="BW44" s="196">
        <v>4.5128356883923958E-3</v>
      </c>
      <c r="BX44" s="196">
        <v>0</v>
      </c>
      <c r="BY44" s="196">
        <v>4.0304801361248808E-3</v>
      </c>
      <c r="BZ44" s="196">
        <v>1.9292742472442111E-2</v>
      </c>
      <c r="CA44" s="196">
        <v>8.9812828290301086E-3</v>
      </c>
      <c r="CB44" s="196">
        <v>5.652141747429164E-4</v>
      </c>
      <c r="CC44" s="196">
        <v>3.0686542871939029E-2</v>
      </c>
      <c r="CD44" s="196">
        <v>2.9592365169786198E-4</v>
      </c>
      <c r="CE44" s="196">
        <v>1.5462010801213292E-2</v>
      </c>
      <c r="CF44" s="196">
        <v>3.62506473329881E-3</v>
      </c>
      <c r="CG44" s="196">
        <v>6.2735814159946746E-4</v>
      </c>
      <c r="CH44" s="196">
        <v>9.9578308796330556E-4</v>
      </c>
      <c r="CI44" s="196">
        <v>3.4771029074498788E-3</v>
      </c>
      <c r="CJ44" s="196">
        <v>0.11572168380557815</v>
      </c>
      <c r="CK44" s="196">
        <v>2.2786121180735374E-4</v>
      </c>
      <c r="CL44" s="196">
        <v>6.6582821632018944E-4</v>
      </c>
      <c r="CM44" s="196">
        <v>1.106606495524155E-2</v>
      </c>
      <c r="CN44" s="196">
        <v>1.2576755197159135E-3</v>
      </c>
      <c r="CO44" s="196">
        <v>9.3141969371902066E-4</v>
      </c>
      <c r="CP44" s="196">
        <v>2.515351039431827E-3</v>
      </c>
      <c r="CQ44" s="196">
        <v>2.4654879041207362E-2</v>
      </c>
      <c r="CR44" s="196">
        <v>2.0534142191314653E-2</v>
      </c>
      <c r="CS44" s="196">
        <v>1.1097136938669826E-3</v>
      </c>
      <c r="CT44" s="196">
        <v>6.8802249019752921E-5</v>
      </c>
      <c r="CU44" s="196">
        <v>8.285862247540134E-3</v>
      </c>
      <c r="CV44" s="196">
        <v>1.9489531700821194E-2</v>
      </c>
      <c r="CW44" s="196">
        <v>8.0875934009025669E-3</v>
      </c>
      <c r="CX44" s="196">
        <v>2.7372937782052234E-3</v>
      </c>
      <c r="CY44" s="196">
        <v>4.43885477546793E-4</v>
      </c>
      <c r="CZ44" s="196">
        <v>5.6225493822593776E-5</v>
      </c>
      <c r="DA44" s="196">
        <v>8.153436413405343E-3</v>
      </c>
      <c r="DB44" s="196">
        <v>7.7987719168454539E-2</v>
      </c>
      <c r="DC44" s="196">
        <v>1.2903750832285271E-2</v>
      </c>
      <c r="DD44" s="196">
        <v>2.1062365909595329E-2</v>
      </c>
      <c r="DE44" s="196">
        <v>3.9949692979211375E-3</v>
      </c>
      <c r="DF44" s="196">
        <v>3.7730265591477399E-3</v>
      </c>
      <c r="DG44" s="196">
        <v>1.7903380927720652E-3</v>
      </c>
      <c r="DH44" s="196">
        <v>2.9592365169786197E-3</v>
      </c>
      <c r="DI44" s="196">
        <v>1.1108234075608497E-2</v>
      </c>
      <c r="DJ44" s="196">
        <v>1.3390545239328257E-2</v>
      </c>
      <c r="DK44" s="196">
        <v>1.923503736036103E-3</v>
      </c>
      <c r="DL44" s="196">
        <v>1.627580084338241E-3</v>
      </c>
      <c r="DM44" s="196">
        <v>9.691499593104981E-3</v>
      </c>
      <c r="DN44" s="102">
        <v>0.99999999999999989</v>
      </c>
    </row>
    <row r="45" spans="1:118">
      <c r="A45" s="442"/>
      <c r="B45" s="69" t="s">
        <v>38</v>
      </c>
      <c r="C45" s="59">
        <v>79.580000000000013</v>
      </c>
      <c r="D45" s="59">
        <v>43.519999999999996</v>
      </c>
      <c r="E45" s="59">
        <v>403.76</v>
      </c>
      <c r="F45" s="59">
        <v>86.67</v>
      </c>
      <c r="G45" s="59">
        <v>15</v>
      </c>
      <c r="H45" s="59">
        <v>63</v>
      </c>
      <c r="I45" s="59">
        <v>44.529999999999987</v>
      </c>
      <c r="J45" s="59">
        <v>47.55</v>
      </c>
      <c r="K45" s="59">
        <v>105.22999999999999</v>
      </c>
      <c r="L45" s="59">
        <v>55.82</v>
      </c>
      <c r="M45" s="59">
        <v>375.82000000000011</v>
      </c>
      <c r="N45" s="59">
        <v>3</v>
      </c>
      <c r="O45" s="59">
        <v>0</v>
      </c>
      <c r="P45" s="59">
        <v>48.789999999999992</v>
      </c>
      <c r="Q45" s="59">
        <v>12</v>
      </c>
      <c r="R45" s="59">
        <v>0</v>
      </c>
      <c r="S45" s="59">
        <v>0</v>
      </c>
      <c r="T45" s="59">
        <v>66.110000000000014</v>
      </c>
      <c r="U45" s="59">
        <v>48.129999999999995</v>
      </c>
      <c r="V45" s="59">
        <v>10.82</v>
      </c>
      <c r="W45" s="59">
        <v>768.34</v>
      </c>
      <c r="X45" s="59">
        <v>15</v>
      </c>
      <c r="Y45" s="59">
        <v>1210.1400000000001</v>
      </c>
      <c r="Z45" s="59">
        <v>32.74</v>
      </c>
      <c r="AA45" s="59">
        <v>3.96</v>
      </c>
      <c r="AB45" s="59">
        <v>19.420000000000002</v>
      </c>
      <c r="AC45" s="59">
        <v>58</v>
      </c>
      <c r="AD45" s="59">
        <v>192.72000000000003</v>
      </c>
      <c r="AE45" s="59">
        <v>0</v>
      </c>
      <c r="AF45" s="59">
        <v>7</v>
      </c>
      <c r="AG45" s="59">
        <v>186.78</v>
      </c>
      <c r="AH45" s="59">
        <v>9</v>
      </c>
      <c r="AI45" s="59">
        <v>14.040000000000001</v>
      </c>
      <c r="AJ45" s="59">
        <v>36.050000000000004</v>
      </c>
      <c r="AK45" s="59">
        <v>90.559999999999988</v>
      </c>
      <c r="AL45" s="59">
        <v>21.61</v>
      </c>
      <c r="AM45" s="59">
        <v>3</v>
      </c>
      <c r="AN45" s="59">
        <v>0</v>
      </c>
      <c r="AO45" s="59">
        <v>233.00000000000003</v>
      </c>
      <c r="AP45" s="59">
        <v>1484.2799999999995</v>
      </c>
      <c r="AQ45" s="59">
        <v>36.050000000000004</v>
      </c>
      <c r="AR45" s="59">
        <v>23</v>
      </c>
      <c r="AS45" s="59">
        <v>3</v>
      </c>
      <c r="AT45" s="59">
        <v>0</v>
      </c>
      <c r="AU45" s="59">
        <v>49.21</v>
      </c>
      <c r="AV45" s="59">
        <v>2259.6500000000015</v>
      </c>
      <c r="AW45" s="59">
        <v>239.70000000000005</v>
      </c>
      <c r="AX45" s="59">
        <v>54.720000000000013</v>
      </c>
      <c r="AY45" s="59">
        <v>19</v>
      </c>
      <c r="AZ45" s="59">
        <v>50.999999999999993</v>
      </c>
      <c r="BA45" s="59">
        <v>40.730000000000004</v>
      </c>
      <c r="BB45" s="59">
        <v>6</v>
      </c>
      <c r="BC45" s="59">
        <v>10.450000000000001</v>
      </c>
      <c r="BD45" s="59">
        <v>279</v>
      </c>
      <c r="BE45" s="59">
        <v>62.519999999999996</v>
      </c>
      <c r="BF45" s="59">
        <v>3</v>
      </c>
      <c r="BG45" s="59">
        <v>34</v>
      </c>
      <c r="BH45" s="190">
        <v>9066.0000000000018</v>
      </c>
      <c r="BI45" s="74">
        <v>8.7778513125965144E-3</v>
      </c>
      <c r="BJ45" s="61">
        <v>4.8003529671299342E-3</v>
      </c>
      <c r="BK45" s="61">
        <v>4.4535627619677907E-2</v>
      </c>
      <c r="BL45" s="61">
        <v>9.5598941098610172E-3</v>
      </c>
      <c r="BM45" s="61">
        <v>1.6545334215751154E-3</v>
      </c>
      <c r="BN45" s="61">
        <v>6.9490403706154854E-3</v>
      </c>
      <c r="BO45" s="61">
        <v>4.9117582175159918E-3</v>
      </c>
      <c r="BP45" s="61">
        <v>5.2448709463931154E-3</v>
      </c>
      <c r="BQ45" s="61">
        <v>1.1607103463489959E-2</v>
      </c>
      <c r="BR45" s="61">
        <v>6.1570703728215295E-3</v>
      </c>
      <c r="BS45" s="61">
        <v>4.1453783366424003E-2</v>
      </c>
      <c r="BT45" s="61">
        <v>3.3090668431502311E-4</v>
      </c>
      <c r="BU45" s="61">
        <v>0</v>
      </c>
      <c r="BV45" s="61">
        <v>5.3816457092433247E-3</v>
      </c>
      <c r="BW45" s="61">
        <v>1.3236267372600924E-3</v>
      </c>
      <c r="BX45" s="61">
        <v>0</v>
      </c>
      <c r="BY45" s="61">
        <v>0</v>
      </c>
      <c r="BZ45" s="61">
        <v>7.2920803000220604E-3</v>
      </c>
      <c r="CA45" s="61">
        <v>5.3088462386940202E-3</v>
      </c>
      <c r="CB45" s="61">
        <v>1.1934701080961833E-3</v>
      </c>
      <c r="CC45" s="61">
        <v>8.4749613942201624E-2</v>
      </c>
      <c r="CD45" s="61">
        <v>1.6545334215751154E-3</v>
      </c>
      <c r="CE45" s="61">
        <v>0.13348113831899402</v>
      </c>
      <c r="CF45" s="61">
        <v>3.6112949481579525E-3</v>
      </c>
      <c r="CG45" s="61">
        <v>4.3679682329583047E-4</v>
      </c>
      <c r="CH45" s="61">
        <v>2.1420692697992497E-3</v>
      </c>
      <c r="CI45" s="61">
        <v>6.3975292300904466E-3</v>
      </c>
      <c r="CJ45" s="61">
        <v>2.1257445400397087E-2</v>
      </c>
      <c r="CK45" s="61">
        <v>0</v>
      </c>
      <c r="CL45" s="61">
        <v>7.7211559673505392E-4</v>
      </c>
      <c r="CM45" s="61">
        <v>2.0602250165453338E-2</v>
      </c>
      <c r="CN45" s="61">
        <v>9.9272005294506922E-4</v>
      </c>
      <c r="CO45" s="61">
        <v>1.5486432825943081E-3</v>
      </c>
      <c r="CP45" s="61">
        <v>3.9763953231855284E-3</v>
      </c>
      <c r="CQ45" s="61">
        <v>9.9889697771894954E-3</v>
      </c>
      <c r="CR45" s="61">
        <v>2.3836311493492164E-3</v>
      </c>
      <c r="CS45" s="61">
        <v>3.3090668431502311E-4</v>
      </c>
      <c r="CT45" s="61">
        <v>0</v>
      </c>
      <c r="CU45" s="61">
        <v>2.5700419148466797E-2</v>
      </c>
      <c r="CV45" s="61">
        <v>0.16371939113170078</v>
      </c>
      <c r="CW45" s="61">
        <v>3.9763953231855284E-3</v>
      </c>
      <c r="CX45" s="61">
        <v>2.5369512464151773E-3</v>
      </c>
      <c r="CY45" s="61">
        <v>3.3090668431502311E-4</v>
      </c>
      <c r="CZ45" s="61">
        <v>0</v>
      </c>
      <c r="DA45" s="61">
        <v>5.4279726450474292E-3</v>
      </c>
      <c r="DB45" s="61">
        <v>0.24924442973748082</v>
      </c>
      <c r="DC45" s="61">
        <v>2.643944407677035E-2</v>
      </c>
      <c r="DD45" s="61">
        <v>6.0357379219060231E-3</v>
      </c>
      <c r="DE45" s="61">
        <v>2.0957423339951465E-3</v>
      </c>
      <c r="DF45" s="61">
        <v>5.6254136333553917E-3</v>
      </c>
      <c r="DG45" s="61">
        <v>4.4926097507169641E-3</v>
      </c>
      <c r="DH45" s="61">
        <v>6.6181336863004622E-4</v>
      </c>
      <c r="DI45" s="61">
        <v>1.1526582836973306E-3</v>
      </c>
      <c r="DJ45" s="61">
        <v>3.0774321641297148E-2</v>
      </c>
      <c r="DK45" s="61">
        <v>6.8960953011250811E-3</v>
      </c>
      <c r="DL45" s="61">
        <v>3.3090668431502311E-4</v>
      </c>
      <c r="DM45" s="61">
        <v>3.7502757555702617E-3</v>
      </c>
      <c r="DN45" s="79">
        <v>1</v>
      </c>
    </row>
    <row r="46" spans="1:118">
      <c r="A46" s="442"/>
      <c r="B46" s="106" t="s">
        <v>176</v>
      </c>
      <c r="C46" s="59">
        <v>389.86</v>
      </c>
      <c r="D46" s="59">
        <v>690.2</v>
      </c>
      <c r="E46" s="59">
        <v>880.15999999999951</v>
      </c>
      <c r="F46" s="59">
        <v>3022.9399999999991</v>
      </c>
      <c r="G46" s="59">
        <v>246.80999999999995</v>
      </c>
      <c r="H46" s="59">
        <v>173</v>
      </c>
      <c r="I46" s="59">
        <v>309.75</v>
      </c>
      <c r="J46" s="59">
        <v>148.66999999999996</v>
      </c>
      <c r="K46" s="59">
        <v>350.07999999999993</v>
      </c>
      <c r="L46" s="59">
        <v>1200.3800000000006</v>
      </c>
      <c r="M46" s="59">
        <v>729.12999999999965</v>
      </c>
      <c r="N46" s="59">
        <v>15.370000000000001</v>
      </c>
      <c r="O46" s="59">
        <v>3</v>
      </c>
      <c r="P46" s="59">
        <v>741.85000000000014</v>
      </c>
      <c r="Q46" s="59">
        <v>964.30000000000018</v>
      </c>
      <c r="R46" s="59">
        <v>0</v>
      </c>
      <c r="S46" s="59">
        <v>218.84999999999991</v>
      </c>
      <c r="T46" s="59">
        <v>1001.4100000000003</v>
      </c>
      <c r="U46" s="59">
        <v>4449.68</v>
      </c>
      <c r="V46" s="59">
        <v>278.12</v>
      </c>
      <c r="W46" s="59">
        <v>407.38999999999993</v>
      </c>
      <c r="X46" s="59">
        <v>10.06</v>
      </c>
      <c r="Y46" s="59">
        <v>284.05999999999995</v>
      </c>
      <c r="Z46" s="59">
        <v>2553.1400000000017</v>
      </c>
      <c r="AA46" s="59">
        <v>106.32000000000002</v>
      </c>
      <c r="AB46" s="59">
        <v>794.70000000000027</v>
      </c>
      <c r="AC46" s="59">
        <v>804.00000000000023</v>
      </c>
      <c r="AD46" s="59">
        <v>678.83000000000061</v>
      </c>
      <c r="AE46" s="59">
        <v>8.1700000000000017</v>
      </c>
      <c r="AF46" s="59">
        <v>420.00000000000017</v>
      </c>
      <c r="AG46" s="59">
        <v>670.8000000000003</v>
      </c>
      <c r="AH46" s="59">
        <v>315</v>
      </c>
      <c r="AI46" s="59">
        <v>52.57</v>
      </c>
      <c r="AJ46" s="59">
        <v>1438.1</v>
      </c>
      <c r="AK46" s="59">
        <v>2998.2999999999988</v>
      </c>
      <c r="AL46" s="59">
        <v>760.13999999999987</v>
      </c>
      <c r="AM46" s="59">
        <v>599.00000000000011</v>
      </c>
      <c r="AN46" s="59">
        <v>12</v>
      </c>
      <c r="AO46" s="59">
        <v>747.00000000000023</v>
      </c>
      <c r="AP46" s="59">
        <v>478.19000000000017</v>
      </c>
      <c r="AQ46" s="59">
        <v>5439.1299999999983</v>
      </c>
      <c r="AR46" s="59">
        <v>37</v>
      </c>
      <c r="AS46" s="59">
        <v>7</v>
      </c>
      <c r="AT46" s="59">
        <v>6.57</v>
      </c>
      <c r="AU46" s="59">
        <v>426.88000000000011</v>
      </c>
      <c r="AV46" s="59">
        <v>799.73000000000036</v>
      </c>
      <c r="AW46" s="59">
        <v>1749.0999999999997</v>
      </c>
      <c r="AX46" s="59">
        <v>3574.5700000000024</v>
      </c>
      <c r="AY46" s="59">
        <v>1712.0000000000007</v>
      </c>
      <c r="AZ46" s="59">
        <v>531</v>
      </c>
      <c r="BA46" s="59">
        <v>1584.8</v>
      </c>
      <c r="BB46" s="59">
        <v>29.94</v>
      </c>
      <c r="BC46" s="59">
        <v>57.149999999999977</v>
      </c>
      <c r="BD46" s="59">
        <v>143.99999999999997</v>
      </c>
      <c r="BE46" s="59">
        <v>330.10000000000014</v>
      </c>
      <c r="BF46" s="59">
        <v>390.7</v>
      </c>
      <c r="BG46" s="59">
        <v>722.99999999999977</v>
      </c>
      <c r="BH46" s="190">
        <v>47493.999999999993</v>
      </c>
      <c r="BI46" s="74">
        <v>8.2086158251568637E-3</v>
      </c>
      <c r="BJ46" s="61">
        <v>1.4532361982566222E-2</v>
      </c>
      <c r="BK46" s="61">
        <v>1.8532025097907096E-2</v>
      </c>
      <c r="BL46" s="61">
        <v>6.3648881964037549E-2</v>
      </c>
      <c r="BM46" s="61">
        <v>5.1966564197582846E-3</v>
      </c>
      <c r="BN46" s="61">
        <v>3.64256537667916E-3</v>
      </c>
      <c r="BO46" s="61">
        <v>6.5218764475512706E-3</v>
      </c>
      <c r="BP46" s="61">
        <v>3.1302901419126622E-3</v>
      </c>
      <c r="BQ46" s="61">
        <v>7.3710363414326019E-3</v>
      </c>
      <c r="BR46" s="61">
        <v>2.5274350444266659E-2</v>
      </c>
      <c r="BS46" s="61">
        <v>1.5352044468774998E-2</v>
      </c>
      <c r="BT46" s="61">
        <v>3.2361982566218899E-4</v>
      </c>
      <c r="BU46" s="61">
        <v>6.3165873584031674E-5</v>
      </c>
      <c r="BV46" s="61">
        <v>1.5619867772771303E-2</v>
      </c>
      <c r="BW46" s="61">
        <v>2.0303617299027254E-2</v>
      </c>
      <c r="BX46" s="61">
        <v>0</v>
      </c>
      <c r="BY46" s="61">
        <v>4.6079504779551091E-3</v>
      </c>
      <c r="BZ46" s="61">
        <v>2.1084979155261727E-2</v>
      </c>
      <c r="CA46" s="61">
        <v>9.3689308123131365E-2</v>
      </c>
      <c r="CB46" s="61">
        <v>5.85589758706363E-3</v>
      </c>
      <c r="CC46" s="61">
        <v>8.5777150797995538E-3</v>
      </c>
      <c r="CD46" s="61">
        <v>2.1181622941845291E-4</v>
      </c>
      <c r="CE46" s="61">
        <v>5.9809660167600117E-3</v>
      </c>
      <c r="CF46" s="61">
        <v>5.3757106160778251E-2</v>
      </c>
      <c r="CG46" s="61">
        <v>2.238598559818083E-3</v>
      </c>
      <c r="CH46" s="61">
        <v>1.6732639912409995E-2</v>
      </c>
      <c r="CI46" s="61">
        <v>1.6928454120520495E-2</v>
      </c>
      <c r="CJ46" s="61">
        <v>1.4292963321682754E-2</v>
      </c>
      <c r="CK46" s="61">
        <v>1.7202172906051298E-4</v>
      </c>
      <c r="CL46" s="61">
        <v>8.8432223017644376E-3</v>
      </c>
      <c r="CM46" s="61">
        <v>1.4123889333389488E-2</v>
      </c>
      <c r="CN46" s="61">
        <v>6.6324167263233265E-3</v>
      </c>
      <c r="CO46" s="61">
        <v>1.1068766581041817E-3</v>
      </c>
      <c r="CP46" s="61">
        <v>3.0279614267065318E-2</v>
      </c>
      <c r="CQ46" s="61">
        <v>6.3130079589000701E-2</v>
      </c>
      <c r="CR46" s="61">
        <v>1.6004969048721944E-2</v>
      </c>
      <c r="CS46" s="61">
        <v>1.261211942561166E-2</v>
      </c>
      <c r="CT46" s="61">
        <v>2.526634943361267E-4</v>
      </c>
      <c r="CU46" s="61">
        <v>1.5728302522423892E-2</v>
      </c>
      <c r="CV46" s="61">
        <v>1.0068429696382705E-2</v>
      </c>
      <c r="CW46" s="61">
        <v>0.1145224659957047</v>
      </c>
      <c r="CX46" s="61">
        <v>7.7904577420305737E-4</v>
      </c>
      <c r="CY46" s="61">
        <v>1.4738703836274057E-4</v>
      </c>
      <c r="CZ46" s="61">
        <v>1.3833326314902937E-4</v>
      </c>
      <c r="DA46" s="61">
        <v>8.9880827051838155E-3</v>
      </c>
      <c r="DB46" s="61">
        <v>1.6838548027119225E-2</v>
      </c>
      <c r="DC46" s="61">
        <v>3.6827809828609927E-2</v>
      </c>
      <c r="DD46" s="61">
        <v>7.5263612245757422E-2</v>
      </c>
      <c r="DE46" s="61">
        <v>3.6046658525287427E-2</v>
      </c>
      <c r="DF46" s="61">
        <v>1.1180359624373607E-2</v>
      </c>
      <c r="DG46" s="61">
        <v>3.3368425485324468E-2</v>
      </c>
      <c r="DH46" s="61">
        <v>6.3039541836863613E-4</v>
      </c>
      <c r="DI46" s="61">
        <v>1.203309891775803E-3</v>
      </c>
      <c r="DJ46" s="61">
        <v>3.0319619320335199E-3</v>
      </c>
      <c r="DK46" s="61">
        <v>6.9503516233629554E-3</v>
      </c>
      <c r="DL46" s="61">
        <v>8.2263022697603924E-3</v>
      </c>
      <c r="DM46" s="61">
        <v>1.5222975533751629E-2</v>
      </c>
      <c r="DN46" s="79">
        <v>1</v>
      </c>
    </row>
    <row r="47" spans="1:118">
      <c r="A47" s="442"/>
      <c r="B47" s="69" t="s">
        <v>139</v>
      </c>
      <c r="C47" s="59">
        <v>70.352199999999996</v>
      </c>
      <c r="D47" s="59">
        <v>152.64959999999999</v>
      </c>
      <c r="E47" s="59">
        <v>221.154</v>
      </c>
      <c r="F47" s="59">
        <v>4088.0028000000043</v>
      </c>
      <c r="G47" s="59">
        <v>197.87920000000003</v>
      </c>
      <c r="H47" s="59">
        <v>15.34</v>
      </c>
      <c r="I47" s="59">
        <v>39.00160000000001</v>
      </c>
      <c r="J47" s="59">
        <v>141.22399999999999</v>
      </c>
      <c r="K47" s="59">
        <v>159.86799999999999</v>
      </c>
      <c r="L47" s="59">
        <v>160.53880000000004</v>
      </c>
      <c r="M47" s="59">
        <v>122.89199999999995</v>
      </c>
      <c r="N47" s="59">
        <v>2.94</v>
      </c>
      <c r="O47" s="59">
        <v>0</v>
      </c>
      <c r="P47" s="59">
        <v>367.02680000000021</v>
      </c>
      <c r="Q47" s="59">
        <v>137.60480000000001</v>
      </c>
      <c r="R47" s="59">
        <v>0</v>
      </c>
      <c r="S47" s="59">
        <v>565.66359999999975</v>
      </c>
      <c r="T47" s="59">
        <v>562.85100000000034</v>
      </c>
      <c r="U47" s="59">
        <v>952.46640000000048</v>
      </c>
      <c r="V47" s="59">
        <v>26.435600000000001</v>
      </c>
      <c r="W47" s="59">
        <v>78.470399999999998</v>
      </c>
      <c r="X47" s="59">
        <v>2.754</v>
      </c>
      <c r="Y47" s="59">
        <v>39.088799999999999</v>
      </c>
      <c r="Z47" s="59">
        <v>273.52079999999995</v>
      </c>
      <c r="AA47" s="59">
        <v>27.741200000000003</v>
      </c>
      <c r="AB47" s="59">
        <v>99.76</v>
      </c>
      <c r="AC47" s="59">
        <v>88.839999999999989</v>
      </c>
      <c r="AD47" s="59">
        <v>370.98740000000004</v>
      </c>
      <c r="AE47" s="59">
        <v>0</v>
      </c>
      <c r="AF47" s="59">
        <v>30.459999999999997</v>
      </c>
      <c r="AG47" s="59">
        <v>65.787999999999997</v>
      </c>
      <c r="AH47" s="59">
        <v>45.9</v>
      </c>
      <c r="AI47" s="59">
        <v>16.7088</v>
      </c>
      <c r="AJ47" s="59">
        <v>117.10300000000002</v>
      </c>
      <c r="AK47" s="59">
        <v>1060.0562000000002</v>
      </c>
      <c r="AL47" s="59">
        <v>840.99300000000017</v>
      </c>
      <c r="AM47" s="59">
        <v>77.839999999999989</v>
      </c>
      <c r="AN47" s="59">
        <v>9.57</v>
      </c>
      <c r="AO47" s="59">
        <v>88.52000000000001</v>
      </c>
      <c r="AP47" s="59">
        <v>68.043999999999997</v>
      </c>
      <c r="AQ47" s="59">
        <v>325.5326</v>
      </c>
      <c r="AR47" s="59">
        <v>14.82</v>
      </c>
      <c r="AS47" s="59">
        <v>0</v>
      </c>
      <c r="AT47" s="59">
        <v>0</v>
      </c>
      <c r="AU47" s="59">
        <v>52.328600000000002</v>
      </c>
      <c r="AV47" s="59">
        <v>195.47659999999999</v>
      </c>
      <c r="AW47" s="59">
        <v>171.66239999999996</v>
      </c>
      <c r="AX47" s="59">
        <v>4292.5855999999985</v>
      </c>
      <c r="AY47" s="59">
        <v>182.14000000000004</v>
      </c>
      <c r="AZ47" s="59">
        <v>49.180000000000007</v>
      </c>
      <c r="BA47" s="59">
        <v>109.64340000000001</v>
      </c>
      <c r="BB47" s="59">
        <v>5.6460000000000008</v>
      </c>
      <c r="BC47" s="59">
        <v>64.463999999999984</v>
      </c>
      <c r="BD47" s="59">
        <v>28.760000000000005</v>
      </c>
      <c r="BE47" s="59">
        <v>33.749600000000001</v>
      </c>
      <c r="BF47" s="59">
        <v>79.575199999999995</v>
      </c>
      <c r="BG47" s="59">
        <v>190.12</v>
      </c>
      <c r="BH47" s="190">
        <v>17181.720000000005</v>
      </c>
      <c r="BI47" s="74">
        <v>4.0945958844632539E-3</v>
      </c>
      <c r="BJ47" s="61">
        <v>8.8844190220769489E-3</v>
      </c>
      <c r="BK47" s="61">
        <v>1.2871470376656117E-2</v>
      </c>
      <c r="BL47" s="61">
        <v>0.23792744847430894</v>
      </c>
      <c r="BM47" s="61">
        <v>1.1516844646519671E-2</v>
      </c>
      <c r="BN47" s="61">
        <v>8.9280933457185866E-4</v>
      </c>
      <c r="BO47" s="61">
        <v>2.2699473626621781E-3</v>
      </c>
      <c r="BP47" s="61">
        <v>8.2194332115760205E-3</v>
      </c>
      <c r="BQ47" s="61">
        <v>9.3045399412864348E-3</v>
      </c>
      <c r="BR47" s="61">
        <v>9.3435814342219519E-3</v>
      </c>
      <c r="BS47" s="61">
        <v>7.1524853157891016E-3</v>
      </c>
      <c r="BT47" s="61">
        <v>1.7111208889447618E-4</v>
      </c>
      <c r="BU47" s="61">
        <v>0</v>
      </c>
      <c r="BV47" s="61">
        <v>2.1361470213692231E-2</v>
      </c>
      <c r="BW47" s="61">
        <v>8.0087907380634749E-3</v>
      </c>
      <c r="BX47" s="61">
        <v>0</v>
      </c>
      <c r="BY47" s="61">
        <v>3.2922408233867134E-2</v>
      </c>
      <c r="BZ47" s="61">
        <v>3.2758711002158117E-2</v>
      </c>
      <c r="CA47" s="61">
        <v>5.5434869151633259E-2</v>
      </c>
      <c r="CB47" s="61">
        <v>1.538588686115243E-3</v>
      </c>
      <c r="CC47" s="61">
        <v>4.5670864150969739E-3</v>
      </c>
      <c r="CD47" s="61">
        <v>1.6028663020931544E-4</v>
      </c>
      <c r="CE47" s="61">
        <v>2.2750225239382312E-3</v>
      </c>
      <c r="CF47" s="61">
        <v>1.5919290967376949E-2</v>
      </c>
      <c r="CG47" s="61">
        <v>1.6145764219181779E-3</v>
      </c>
      <c r="CH47" s="61">
        <v>5.8061707442561032E-3</v>
      </c>
      <c r="CI47" s="61">
        <v>5.1706115569337624E-3</v>
      </c>
      <c r="CJ47" s="61">
        <v>2.1591982642017209E-2</v>
      </c>
      <c r="CK47" s="61">
        <v>0</v>
      </c>
      <c r="CL47" s="61">
        <v>1.7728143631720217E-3</v>
      </c>
      <c r="CM47" s="61">
        <v>3.8289530966631965E-3</v>
      </c>
      <c r="CN47" s="61">
        <v>2.6714438368219237E-3</v>
      </c>
      <c r="CO47" s="61">
        <v>9.7247539827211688E-4</v>
      </c>
      <c r="CP47" s="61">
        <v>6.8155574645611724E-3</v>
      </c>
      <c r="CQ47" s="61">
        <v>6.1696745145421991E-2</v>
      </c>
      <c r="CR47" s="61">
        <v>4.8946962236609604E-2</v>
      </c>
      <c r="CS47" s="61">
        <v>4.5303962583489879E-3</v>
      </c>
      <c r="CT47" s="61">
        <v>5.5698730976875405E-4</v>
      </c>
      <c r="CU47" s="61">
        <v>5.1519871118840248E-3</v>
      </c>
      <c r="CV47" s="61">
        <v>3.960255434263856E-3</v>
      </c>
      <c r="CW47" s="61">
        <v>1.8946450064370735E-2</v>
      </c>
      <c r="CX47" s="61">
        <v>8.6254461136603302E-4</v>
      </c>
      <c r="CY47" s="61">
        <v>0</v>
      </c>
      <c r="CZ47" s="61">
        <v>0</v>
      </c>
      <c r="DA47" s="61">
        <v>3.0455972975930224E-3</v>
      </c>
      <c r="DB47" s="61">
        <v>1.1377009985030599E-2</v>
      </c>
      <c r="DC47" s="61">
        <v>9.9909904247071843E-3</v>
      </c>
      <c r="DD47" s="61">
        <v>0.24983445196406398</v>
      </c>
      <c r="DE47" s="61">
        <v>1.0600801316748265E-2</v>
      </c>
      <c r="DF47" s="61">
        <v>2.8623443985817481E-3</v>
      </c>
      <c r="DG47" s="61">
        <v>6.3813983698954458E-3</v>
      </c>
      <c r="DH47" s="61">
        <v>3.2860505234633082E-4</v>
      </c>
      <c r="DI47" s="61">
        <v>3.7518944552699012E-3</v>
      </c>
      <c r="DJ47" s="61">
        <v>1.6738719988452842E-3</v>
      </c>
      <c r="DK47" s="61">
        <v>1.9642736582833379E-3</v>
      </c>
      <c r="DL47" s="61">
        <v>4.6313873116311972E-3</v>
      </c>
      <c r="DM47" s="61">
        <v>1.1065248415176126E-2</v>
      </c>
      <c r="DN47" s="79">
        <v>0.99999999999999967</v>
      </c>
    </row>
    <row r="48" spans="1:118">
      <c r="A48" s="442"/>
      <c r="B48" s="69" t="s">
        <v>45</v>
      </c>
      <c r="C48" s="59">
        <v>94.34999999999998</v>
      </c>
      <c r="D48" s="59">
        <v>83.12</v>
      </c>
      <c r="E48" s="59">
        <v>488.94000000000023</v>
      </c>
      <c r="F48" s="59">
        <v>247.69999999999993</v>
      </c>
      <c r="G48" s="59">
        <v>11</v>
      </c>
      <c r="H48" s="59">
        <v>1022.9999999999999</v>
      </c>
      <c r="I48" s="59">
        <v>59.19</v>
      </c>
      <c r="J48" s="59">
        <v>84.35</v>
      </c>
      <c r="K48" s="59">
        <v>285.34000000000003</v>
      </c>
      <c r="L48" s="59">
        <v>146.88</v>
      </c>
      <c r="M48" s="59">
        <v>515.06999999999982</v>
      </c>
      <c r="N48" s="59">
        <v>0</v>
      </c>
      <c r="O48" s="59">
        <v>0</v>
      </c>
      <c r="P48" s="59">
        <v>207.40999999999994</v>
      </c>
      <c r="Q48" s="59">
        <v>54.76</v>
      </c>
      <c r="R48" s="59">
        <v>3</v>
      </c>
      <c r="S48" s="59">
        <v>5.88</v>
      </c>
      <c r="T48" s="59">
        <v>112.86</v>
      </c>
      <c r="U48" s="59">
        <v>97.300000000000011</v>
      </c>
      <c r="V48" s="59">
        <v>12.340000000000003</v>
      </c>
      <c r="W48" s="59">
        <v>402.47000000000025</v>
      </c>
      <c r="X48" s="59">
        <v>10.06</v>
      </c>
      <c r="Y48" s="59">
        <v>349.03999999999996</v>
      </c>
      <c r="Z48" s="59">
        <v>85.539999999999992</v>
      </c>
      <c r="AA48" s="59">
        <v>3</v>
      </c>
      <c r="AB48" s="59">
        <v>25.64</v>
      </c>
      <c r="AC48" s="59">
        <v>92.000000000000043</v>
      </c>
      <c r="AD48" s="59">
        <v>417.7700000000001</v>
      </c>
      <c r="AE48" s="59">
        <v>0</v>
      </c>
      <c r="AF48" s="59">
        <v>28</v>
      </c>
      <c r="AG48" s="59">
        <v>243.16000000000005</v>
      </c>
      <c r="AH48" s="59">
        <v>36</v>
      </c>
      <c r="AI48" s="59">
        <v>6</v>
      </c>
      <c r="AJ48" s="59">
        <v>80.900000000000006</v>
      </c>
      <c r="AK48" s="59">
        <v>198.31999999999994</v>
      </c>
      <c r="AL48" s="59">
        <v>110.17000000000002</v>
      </c>
      <c r="AM48" s="59">
        <v>54</v>
      </c>
      <c r="AN48" s="59">
        <v>0</v>
      </c>
      <c r="AO48" s="59">
        <v>1523.0000000000009</v>
      </c>
      <c r="AP48" s="59">
        <v>881.32</v>
      </c>
      <c r="AQ48" s="59">
        <v>103.38999999999999</v>
      </c>
      <c r="AR48" s="59">
        <v>55.999999999999993</v>
      </c>
      <c r="AS48" s="59">
        <v>9</v>
      </c>
      <c r="AT48" s="59">
        <v>0</v>
      </c>
      <c r="AU48" s="59">
        <v>59.620000000000019</v>
      </c>
      <c r="AV48" s="59">
        <v>1364.07</v>
      </c>
      <c r="AW48" s="59">
        <v>433.36000000000018</v>
      </c>
      <c r="AX48" s="59">
        <v>101.05000000000004</v>
      </c>
      <c r="AY48" s="59">
        <v>150.99999999999994</v>
      </c>
      <c r="AZ48" s="59">
        <v>187</v>
      </c>
      <c r="BA48" s="59">
        <v>64.319999999999993</v>
      </c>
      <c r="BB48" s="59">
        <v>22.939999999999998</v>
      </c>
      <c r="BC48" s="59">
        <v>50.65</v>
      </c>
      <c r="BD48" s="59">
        <v>220.00000000000003</v>
      </c>
      <c r="BE48" s="59">
        <v>125.48</v>
      </c>
      <c r="BF48" s="59">
        <v>28.24</v>
      </c>
      <c r="BG48" s="59">
        <v>157</v>
      </c>
      <c r="BH48" s="190">
        <v>11212.000000000002</v>
      </c>
      <c r="BI48" s="74">
        <v>8.4150909739564728E-3</v>
      </c>
      <c r="BJ48" s="61">
        <v>7.4134855511951469E-3</v>
      </c>
      <c r="BK48" s="61">
        <v>4.3608633606849814E-2</v>
      </c>
      <c r="BL48" s="61">
        <v>2.2092400998929708E-2</v>
      </c>
      <c r="BM48" s="61">
        <v>9.8109168747770228E-4</v>
      </c>
      <c r="BN48" s="61">
        <v>9.1241526935426309E-2</v>
      </c>
      <c r="BO48" s="61">
        <v>5.2791651801641091E-3</v>
      </c>
      <c r="BP48" s="61">
        <v>7.5231894398858348E-3</v>
      </c>
      <c r="BQ48" s="61">
        <v>2.5449518373171602E-2</v>
      </c>
      <c r="BR48" s="61">
        <v>1.3100249732429537E-2</v>
      </c>
      <c r="BS48" s="61">
        <v>4.5939172315376357E-2</v>
      </c>
      <c r="BT48" s="61">
        <v>0</v>
      </c>
      <c r="BU48" s="61">
        <v>0</v>
      </c>
      <c r="BV48" s="61">
        <v>1.8498929718159106E-2</v>
      </c>
      <c r="BW48" s="61">
        <v>4.8840528005708161E-3</v>
      </c>
      <c r="BX48" s="61">
        <v>2.6757046022119152E-4</v>
      </c>
      <c r="BY48" s="61">
        <v>5.2443810203353538E-4</v>
      </c>
      <c r="BZ48" s="61">
        <v>1.0066000713521225E-2</v>
      </c>
      <c r="CA48" s="61">
        <v>8.6782019265073135E-3</v>
      </c>
      <c r="CB48" s="61">
        <v>1.1006064930431682E-3</v>
      </c>
      <c r="CC48" s="61">
        <v>3.5896361041741008E-2</v>
      </c>
      <c r="CD48" s="61">
        <v>8.972529432750623E-4</v>
      </c>
      <c r="CE48" s="61">
        <v>3.1130931145201563E-2</v>
      </c>
      <c r="CF48" s="61">
        <v>7.6293257224402406E-3</v>
      </c>
      <c r="CG48" s="61">
        <v>2.6757046022119152E-4</v>
      </c>
      <c r="CH48" s="61">
        <v>2.2868355333571172E-3</v>
      </c>
      <c r="CI48" s="61">
        <v>8.2054941134498769E-3</v>
      </c>
      <c r="CJ48" s="61">
        <v>3.7260970388869073E-2</v>
      </c>
      <c r="CK48" s="61">
        <v>0</v>
      </c>
      <c r="CL48" s="61">
        <v>2.4973242953977878E-3</v>
      </c>
      <c r="CM48" s="61">
        <v>2.1687477702461648E-2</v>
      </c>
      <c r="CN48" s="61">
        <v>3.2108455226542982E-3</v>
      </c>
      <c r="CO48" s="61">
        <v>5.3514092044238304E-4</v>
      </c>
      <c r="CP48" s="61">
        <v>7.2154834106314654E-3</v>
      </c>
      <c r="CQ48" s="61">
        <v>1.7688191223688896E-2</v>
      </c>
      <c r="CR48" s="61">
        <v>9.8260792008562255E-3</v>
      </c>
      <c r="CS48" s="61">
        <v>4.816268283981448E-3</v>
      </c>
      <c r="CT48" s="61">
        <v>0</v>
      </c>
      <c r="CU48" s="61">
        <v>0.13583660363895833</v>
      </c>
      <c r="CV48" s="61">
        <v>7.8605066000713514E-2</v>
      </c>
      <c r="CW48" s="61">
        <v>9.2213699607563305E-3</v>
      </c>
      <c r="CX48" s="61">
        <v>4.9946485907955748E-3</v>
      </c>
      <c r="CY48" s="61">
        <v>8.0271138066357456E-4</v>
      </c>
      <c r="CZ48" s="61">
        <v>0</v>
      </c>
      <c r="DA48" s="61">
        <v>5.3175169461291485E-3</v>
      </c>
      <c r="DB48" s="61">
        <v>0.12166161255797357</v>
      </c>
      <c r="DC48" s="61">
        <v>3.8651444880485206E-2</v>
      </c>
      <c r="DD48" s="61">
        <v>9.0126650017838053E-3</v>
      </c>
      <c r="DE48" s="61">
        <v>1.3467713164466636E-2</v>
      </c>
      <c r="DF48" s="61">
        <v>1.667855868712094E-2</v>
      </c>
      <c r="DG48" s="61">
        <v>5.7367106671423456E-3</v>
      </c>
      <c r="DH48" s="61">
        <v>2.0460221191580443E-3</v>
      </c>
      <c r="DI48" s="61">
        <v>4.5174812700677835E-3</v>
      </c>
      <c r="DJ48" s="61">
        <v>1.9621833749554049E-2</v>
      </c>
      <c r="DK48" s="61">
        <v>1.1191580449518372E-2</v>
      </c>
      <c r="DL48" s="61">
        <v>2.5187299322154827E-3</v>
      </c>
      <c r="DM48" s="61">
        <v>1.4002854084909025E-2</v>
      </c>
      <c r="DN48" s="79">
        <v>0.99999999999999967</v>
      </c>
    </row>
    <row r="49" spans="1:118">
      <c r="A49" s="442"/>
      <c r="B49" s="69" t="s">
        <v>46</v>
      </c>
      <c r="C49" s="59">
        <v>148.79</v>
      </c>
      <c r="D49" s="59">
        <v>82.200000000000017</v>
      </c>
      <c r="E49" s="59">
        <v>175.12</v>
      </c>
      <c r="F49" s="59">
        <v>129.01999999999998</v>
      </c>
      <c r="G49" s="59">
        <v>39.270000000000003</v>
      </c>
      <c r="H49" s="59">
        <v>739.99999999999989</v>
      </c>
      <c r="I49" s="59">
        <v>81.08</v>
      </c>
      <c r="J49" s="59">
        <v>18</v>
      </c>
      <c r="K49" s="59">
        <v>110.87999999999998</v>
      </c>
      <c r="L49" s="59">
        <v>146.37999999999994</v>
      </c>
      <c r="M49" s="59">
        <v>297.46000000000004</v>
      </c>
      <c r="N49" s="59">
        <v>0</v>
      </c>
      <c r="O49" s="59">
        <v>3</v>
      </c>
      <c r="P49" s="59">
        <v>79.650000000000006</v>
      </c>
      <c r="Q49" s="59">
        <v>33.519999999999996</v>
      </c>
      <c r="R49" s="59">
        <v>0</v>
      </c>
      <c r="S49" s="59">
        <v>12.379999999999999</v>
      </c>
      <c r="T49" s="59">
        <v>60.790000000000006</v>
      </c>
      <c r="U49" s="59">
        <v>174.68000000000004</v>
      </c>
      <c r="V49" s="59">
        <v>24.28</v>
      </c>
      <c r="W49" s="59">
        <v>226.74000000000009</v>
      </c>
      <c r="X49" s="59">
        <v>6.0600000000000005</v>
      </c>
      <c r="Y49" s="59">
        <v>167.05999999999997</v>
      </c>
      <c r="Z49" s="59">
        <v>198.06000000000003</v>
      </c>
      <c r="AA49" s="59">
        <v>9.64</v>
      </c>
      <c r="AB49" s="59">
        <v>108.02000000000002</v>
      </c>
      <c r="AC49" s="59">
        <v>236</v>
      </c>
      <c r="AD49" s="59">
        <v>102.67000000000004</v>
      </c>
      <c r="AE49" s="59">
        <v>1.1100000000000001</v>
      </c>
      <c r="AF49" s="59">
        <v>57.000000000000007</v>
      </c>
      <c r="AG49" s="59">
        <v>553.1</v>
      </c>
      <c r="AH49" s="59">
        <v>59</v>
      </c>
      <c r="AI49" s="59">
        <v>15.25</v>
      </c>
      <c r="AJ49" s="59">
        <v>185.05</v>
      </c>
      <c r="AK49" s="59">
        <v>146.05000000000001</v>
      </c>
      <c r="AL49" s="59">
        <v>55.349999999999994</v>
      </c>
      <c r="AM49" s="59">
        <v>48</v>
      </c>
      <c r="AN49" s="59">
        <v>3</v>
      </c>
      <c r="AO49" s="59">
        <v>4181.9999999999991</v>
      </c>
      <c r="AP49" s="59">
        <v>492.19999999999993</v>
      </c>
      <c r="AQ49" s="59">
        <v>138.71000000000004</v>
      </c>
      <c r="AR49" s="59">
        <v>3</v>
      </c>
      <c r="AS49" s="59">
        <v>0</v>
      </c>
      <c r="AT49" s="59">
        <v>0</v>
      </c>
      <c r="AU49" s="59">
        <v>80.97</v>
      </c>
      <c r="AV49" s="59">
        <v>531.72</v>
      </c>
      <c r="AW49" s="59">
        <v>1160.3799999999997</v>
      </c>
      <c r="AX49" s="59">
        <v>115.81000000000002</v>
      </c>
      <c r="AY49" s="59">
        <v>140</v>
      </c>
      <c r="AZ49" s="59">
        <v>588.00000000000011</v>
      </c>
      <c r="BA49" s="59">
        <v>171.60999999999999</v>
      </c>
      <c r="BB49" s="59">
        <v>14.940000000000001</v>
      </c>
      <c r="BC49" s="59">
        <v>7</v>
      </c>
      <c r="BD49" s="59">
        <v>70</v>
      </c>
      <c r="BE49" s="59">
        <v>366.52</v>
      </c>
      <c r="BF49" s="59">
        <v>10.48</v>
      </c>
      <c r="BG49" s="59">
        <v>86</v>
      </c>
      <c r="BH49" s="190">
        <v>12692.999999999998</v>
      </c>
      <c r="BI49" s="74">
        <v>1.1722209091625307E-2</v>
      </c>
      <c r="BJ49" s="61">
        <v>6.4760103994327602E-3</v>
      </c>
      <c r="BK49" s="61">
        <v>1.3796580792562832E-2</v>
      </c>
      <c r="BL49" s="61">
        <v>1.0164657685338375E-2</v>
      </c>
      <c r="BM49" s="61">
        <v>3.0938312455684241E-3</v>
      </c>
      <c r="BN49" s="61">
        <v>5.8299850311195146E-2</v>
      </c>
      <c r="BO49" s="61">
        <v>6.3877727881509498E-3</v>
      </c>
      <c r="BP49" s="61">
        <v>1.4181044670290713E-3</v>
      </c>
      <c r="BQ49" s="61">
        <v>8.7355235168990776E-3</v>
      </c>
      <c r="BR49" s="61">
        <v>1.1532340660206409E-2</v>
      </c>
      <c r="BS49" s="61">
        <v>2.3434964153470423E-2</v>
      </c>
      <c r="BT49" s="61">
        <v>0</v>
      </c>
      <c r="BU49" s="61">
        <v>2.3635074450484522E-4</v>
      </c>
      <c r="BV49" s="61">
        <v>6.2751122666036413E-3</v>
      </c>
      <c r="BW49" s="61">
        <v>2.6408256519341372E-3</v>
      </c>
      <c r="BX49" s="61">
        <v>0</v>
      </c>
      <c r="BY49" s="61">
        <v>9.7534073898999452E-4</v>
      </c>
      <c r="BZ49" s="61">
        <v>4.7892539194831808E-3</v>
      </c>
      <c r="CA49" s="61">
        <v>1.3761916016702125E-2</v>
      </c>
      <c r="CB49" s="61">
        <v>1.9128653588592142E-3</v>
      </c>
      <c r="CC49" s="61">
        <v>1.7863389269676209E-2</v>
      </c>
      <c r="CD49" s="61">
        <v>4.7742850389978741E-4</v>
      </c>
      <c r="CE49" s="61">
        <v>1.3161585125659812E-2</v>
      </c>
      <c r="CF49" s="61">
        <v>1.5603876152209884E-2</v>
      </c>
      <c r="CG49" s="61">
        <v>7.5947372567556932E-4</v>
      </c>
      <c r="CH49" s="61">
        <v>8.5102024738044624E-3</v>
      </c>
      <c r="CI49" s="61">
        <v>1.8592925234381157E-2</v>
      </c>
      <c r="CJ49" s="61">
        <v>8.0887103127708238E-3</v>
      </c>
      <c r="CK49" s="61">
        <v>8.7449775466792745E-5</v>
      </c>
      <c r="CL49" s="61">
        <v>4.4906641455920602E-3</v>
      </c>
      <c r="CM49" s="61">
        <v>4.35751989285433E-2</v>
      </c>
      <c r="CN49" s="61">
        <v>4.6482313085952891E-3</v>
      </c>
      <c r="CO49" s="61">
        <v>1.2014496178996299E-3</v>
      </c>
      <c r="CP49" s="61">
        <v>1.4578901756873871E-2</v>
      </c>
      <c r="CQ49" s="61">
        <v>1.1506342078310883E-2</v>
      </c>
      <c r="CR49" s="61">
        <v>4.3606712361143937E-3</v>
      </c>
      <c r="CS49" s="61">
        <v>3.7816119120775236E-3</v>
      </c>
      <c r="CT49" s="61">
        <v>2.3635074450484522E-4</v>
      </c>
      <c r="CU49" s="61">
        <v>0.32947293783975418</v>
      </c>
      <c r="CV49" s="61">
        <v>3.8777278815094934E-2</v>
      </c>
      <c r="CW49" s="61">
        <v>1.092807059008903E-2</v>
      </c>
      <c r="CX49" s="61">
        <v>2.3635074450484522E-4</v>
      </c>
      <c r="CY49" s="61">
        <v>0</v>
      </c>
      <c r="CZ49" s="61">
        <v>0</v>
      </c>
      <c r="DA49" s="61">
        <v>6.3791065941857725E-3</v>
      </c>
      <c r="DB49" s="61">
        <v>4.1890805956038772E-2</v>
      </c>
      <c r="DC49" s="61">
        <v>9.1418892302844071E-2</v>
      </c>
      <c r="DD49" s="61">
        <v>9.1239265737020434E-3</v>
      </c>
      <c r="DE49" s="61">
        <v>1.1029701410226111E-2</v>
      </c>
      <c r="DF49" s="61">
        <v>4.6324745922949676E-2</v>
      </c>
      <c r="DG49" s="61">
        <v>1.3520050421492161E-2</v>
      </c>
      <c r="DH49" s="61">
        <v>1.1770267076341293E-3</v>
      </c>
      <c r="DI49" s="61">
        <v>5.5148507051130556E-4</v>
      </c>
      <c r="DJ49" s="61">
        <v>5.5148507051130556E-3</v>
      </c>
      <c r="DK49" s="61">
        <v>2.8875758291971955E-2</v>
      </c>
      <c r="DL49" s="61">
        <v>8.2565193413692607E-4</v>
      </c>
      <c r="DM49" s="61">
        <v>6.7753880091388965E-3</v>
      </c>
      <c r="DN49" s="79">
        <v>1</v>
      </c>
    </row>
    <row r="50" spans="1:118">
      <c r="A50" s="442"/>
      <c r="B50" s="69" t="s">
        <v>140</v>
      </c>
      <c r="C50" s="59">
        <v>183.21</v>
      </c>
      <c r="D50" s="59">
        <v>434.52000000000004</v>
      </c>
      <c r="E50" s="59">
        <v>454.28000000000003</v>
      </c>
      <c r="F50" s="59">
        <v>955.75999999999976</v>
      </c>
      <c r="G50" s="59">
        <v>59</v>
      </c>
      <c r="H50" s="59">
        <v>41</v>
      </c>
      <c r="I50" s="59">
        <v>185.39999999999998</v>
      </c>
      <c r="J50" s="59">
        <v>58.530000000000008</v>
      </c>
      <c r="K50" s="59">
        <v>135.04000000000002</v>
      </c>
      <c r="L50" s="59">
        <v>1065.7</v>
      </c>
      <c r="M50" s="59">
        <v>380.21000000000004</v>
      </c>
      <c r="N50" s="59">
        <v>3.16</v>
      </c>
      <c r="O50" s="59">
        <v>0</v>
      </c>
      <c r="P50" s="59">
        <v>331.28999999999991</v>
      </c>
      <c r="Q50" s="59">
        <v>114.57999999999998</v>
      </c>
      <c r="R50" s="59">
        <v>0</v>
      </c>
      <c r="S50" s="59">
        <v>58.4</v>
      </c>
      <c r="T50" s="59">
        <v>378.25000000000017</v>
      </c>
      <c r="U50" s="59">
        <v>585.89999999999986</v>
      </c>
      <c r="V50" s="59">
        <v>51.84</v>
      </c>
      <c r="W50" s="59">
        <v>173.74</v>
      </c>
      <c r="X50" s="59">
        <v>0</v>
      </c>
      <c r="Y50" s="59">
        <v>87.06</v>
      </c>
      <c r="Z50" s="59">
        <v>278.24</v>
      </c>
      <c r="AA50" s="59">
        <v>7.92</v>
      </c>
      <c r="AB50" s="59">
        <v>85.820000000000007</v>
      </c>
      <c r="AC50" s="59">
        <v>251.99999999999994</v>
      </c>
      <c r="AD50" s="59">
        <v>376.39</v>
      </c>
      <c r="AE50" s="59">
        <v>3.08</v>
      </c>
      <c r="AF50" s="59">
        <v>49</v>
      </c>
      <c r="AG50" s="59">
        <v>235.50000000000003</v>
      </c>
      <c r="AH50" s="59">
        <v>47</v>
      </c>
      <c r="AI50" s="59">
        <v>9.08</v>
      </c>
      <c r="AJ50" s="59">
        <v>182.5</v>
      </c>
      <c r="AK50" s="59">
        <v>763.36000000000013</v>
      </c>
      <c r="AL50" s="59">
        <v>339.50999999999988</v>
      </c>
      <c r="AM50" s="59">
        <v>78.000000000000014</v>
      </c>
      <c r="AN50" s="59">
        <v>0</v>
      </c>
      <c r="AO50" s="59">
        <v>211.99999999999997</v>
      </c>
      <c r="AP50" s="59">
        <v>169.3</v>
      </c>
      <c r="AQ50" s="59">
        <v>852.39000000000055</v>
      </c>
      <c r="AR50" s="59">
        <v>23</v>
      </c>
      <c r="AS50" s="59">
        <v>6</v>
      </c>
      <c r="AT50" s="59">
        <v>0.76</v>
      </c>
      <c r="AU50" s="59">
        <v>288.5800000000001</v>
      </c>
      <c r="AV50" s="59">
        <v>278.68</v>
      </c>
      <c r="AW50" s="59">
        <v>413.68</v>
      </c>
      <c r="AX50" s="59">
        <v>664.28999999999951</v>
      </c>
      <c r="AY50" s="59">
        <v>196</v>
      </c>
      <c r="AZ50" s="59">
        <v>88.000000000000028</v>
      </c>
      <c r="BA50" s="59">
        <v>167.45999999999998</v>
      </c>
      <c r="BB50" s="59">
        <v>7</v>
      </c>
      <c r="BC50" s="59">
        <v>31.349999999999998</v>
      </c>
      <c r="BD50" s="59">
        <v>49</v>
      </c>
      <c r="BE50" s="59">
        <v>73.820000000000007</v>
      </c>
      <c r="BF50" s="59">
        <v>74.42</v>
      </c>
      <c r="BG50" s="59">
        <v>111</v>
      </c>
      <c r="BH50" s="190">
        <v>12150.999999999998</v>
      </c>
      <c r="BI50" s="74">
        <v>1.5077771376841416E-2</v>
      </c>
      <c r="BJ50" s="61">
        <v>3.5760019751460793E-2</v>
      </c>
      <c r="BK50" s="61">
        <v>3.7386223356102387E-2</v>
      </c>
      <c r="BL50" s="61">
        <v>7.8656900666611795E-2</v>
      </c>
      <c r="BM50" s="61">
        <v>4.8555674430088066E-3</v>
      </c>
      <c r="BN50" s="61">
        <v>3.374207884124764E-3</v>
      </c>
      <c r="BO50" s="61">
        <v>1.5258003456505638E-2</v>
      </c>
      <c r="BP50" s="61">
        <v>4.8168874989712798E-3</v>
      </c>
      <c r="BQ50" s="61">
        <v>1.1113488601761175E-2</v>
      </c>
      <c r="BR50" s="61">
        <v>8.7704715661262464E-2</v>
      </c>
      <c r="BS50" s="61">
        <v>3.1290428771294551E-2</v>
      </c>
      <c r="BT50" s="61">
        <v>2.6006090033742083E-4</v>
      </c>
      <c r="BU50" s="61">
        <v>0</v>
      </c>
      <c r="BV50" s="61">
        <v>2.7264422681260798E-2</v>
      </c>
      <c r="BW50" s="61">
        <v>9.4296765698296432E-3</v>
      </c>
      <c r="BX50" s="61">
        <v>0</v>
      </c>
      <c r="BY50" s="61">
        <v>4.806188791046005E-3</v>
      </c>
      <c r="BZ50" s="61">
        <v>3.1129125174882744E-2</v>
      </c>
      <c r="CA50" s="61">
        <v>4.8218253641675576E-2</v>
      </c>
      <c r="CB50" s="61">
        <v>4.2663155295860431E-3</v>
      </c>
      <c r="CC50" s="61">
        <v>1.4298411653361867E-2</v>
      </c>
      <c r="CD50" s="61">
        <v>0</v>
      </c>
      <c r="CE50" s="61">
        <v>7.1648423998024865E-3</v>
      </c>
      <c r="CF50" s="61">
        <v>2.2898526870216446E-2</v>
      </c>
      <c r="CG50" s="61">
        <v>6.5179820590897876E-4</v>
      </c>
      <c r="CH50" s="61">
        <v>7.0627931857460309E-3</v>
      </c>
      <c r="CI50" s="61">
        <v>2.0739033824376592E-2</v>
      </c>
      <c r="CJ50" s="61">
        <v>3.0976051353798044E-2</v>
      </c>
      <c r="CK50" s="61">
        <v>2.5347708007571396E-4</v>
      </c>
      <c r="CL50" s="61">
        <v>4.0325899102954497E-3</v>
      </c>
      <c r="CM50" s="61">
        <v>1.9381120895399562E-2</v>
      </c>
      <c r="CN50" s="61">
        <v>3.8679944037527782E-3</v>
      </c>
      <c r="CO50" s="61">
        <v>7.4726359970372816E-4</v>
      </c>
      <c r="CP50" s="61">
        <v>1.5019339972018765E-2</v>
      </c>
      <c r="CQ50" s="61">
        <v>6.2822812937206832E-2</v>
      </c>
      <c r="CR50" s="61">
        <v>2.7940910213151177E-2</v>
      </c>
      <c r="CS50" s="61">
        <v>6.4192247551641858E-3</v>
      </c>
      <c r="CT50" s="61">
        <v>0</v>
      </c>
      <c r="CU50" s="61">
        <v>1.7447123693523168E-2</v>
      </c>
      <c r="CV50" s="61">
        <v>1.3933009628837137E-2</v>
      </c>
      <c r="CW50" s="61">
        <v>7.014978191095389E-2</v>
      </c>
      <c r="CX50" s="61">
        <v>1.8928483252407212E-3</v>
      </c>
      <c r="CY50" s="61">
        <v>4.9378651962801419E-4</v>
      </c>
      <c r="CZ50" s="61">
        <v>6.2546292486215132E-5</v>
      </c>
      <c r="DA50" s="61">
        <v>2.3749485639042067E-2</v>
      </c>
      <c r="DB50" s="61">
        <v>2.2934737881655835E-2</v>
      </c>
      <c r="DC50" s="61">
        <v>3.4044934573286154E-2</v>
      </c>
      <c r="DD50" s="61">
        <v>5.4669574520615556E-2</v>
      </c>
      <c r="DE50" s="61">
        <v>1.6130359641181799E-2</v>
      </c>
      <c r="DF50" s="61">
        <v>7.2422022878775444E-3</v>
      </c>
      <c r="DG50" s="61">
        <v>1.3781581762817876E-2</v>
      </c>
      <c r="DH50" s="61">
        <v>5.7608427289934996E-4</v>
      </c>
      <c r="DI50" s="61">
        <v>2.5800345650563742E-3</v>
      </c>
      <c r="DJ50" s="61">
        <v>4.0325899102954497E-3</v>
      </c>
      <c r="DK50" s="61">
        <v>6.0752201464900025E-3</v>
      </c>
      <c r="DL50" s="61">
        <v>6.1245987984528032E-3</v>
      </c>
      <c r="DM50" s="61">
        <v>9.1350506131182632E-3</v>
      </c>
      <c r="DN50" s="79">
        <v>1.0000000000000002</v>
      </c>
    </row>
    <row r="51" spans="1:118">
      <c r="A51" s="442"/>
      <c r="B51" s="69" t="s">
        <v>48</v>
      </c>
      <c r="C51" s="59">
        <v>274.84999999999985</v>
      </c>
      <c r="D51" s="59">
        <v>216.20000000000007</v>
      </c>
      <c r="E51" s="59">
        <v>331.31999999999994</v>
      </c>
      <c r="F51" s="59">
        <v>745.5999999999998</v>
      </c>
      <c r="G51" s="59">
        <v>66</v>
      </c>
      <c r="H51" s="59">
        <v>151.00000000000003</v>
      </c>
      <c r="I51" s="59">
        <v>193.68000000000004</v>
      </c>
      <c r="J51" s="59">
        <v>49.500000000000014</v>
      </c>
      <c r="K51" s="59">
        <v>162.39000000000004</v>
      </c>
      <c r="L51" s="59">
        <v>536.09999999999968</v>
      </c>
      <c r="M51" s="59">
        <v>416.80000000000013</v>
      </c>
      <c r="N51" s="59">
        <v>6.9999999999999991</v>
      </c>
      <c r="O51" s="59">
        <v>0</v>
      </c>
      <c r="P51" s="59">
        <v>223.3</v>
      </c>
      <c r="Q51" s="59">
        <v>639.65000000000009</v>
      </c>
      <c r="R51" s="59">
        <v>0</v>
      </c>
      <c r="S51" s="59">
        <v>37.399999999999991</v>
      </c>
      <c r="T51" s="59">
        <v>297.65999999999991</v>
      </c>
      <c r="U51" s="59">
        <v>1832.6199999999988</v>
      </c>
      <c r="V51" s="59">
        <v>155.94</v>
      </c>
      <c r="W51" s="59">
        <v>263.08</v>
      </c>
      <c r="X51" s="59">
        <v>0.06</v>
      </c>
      <c r="Y51" s="59">
        <v>210.72</v>
      </c>
      <c r="Z51" s="59">
        <v>2027.6999999999996</v>
      </c>
      <c r="AA51" s="59">
        <v>26.479999999999993</v>
      </c>
      <c r="AB51" s="59">
        <v>1377.3400000000001</v>
      </c>
      <c r="AC51" s="59">
        <v>529</v>
      </c>
      <c r="AD51" s="59">
        <v>223.65000000000009</v>
      </c>
      <c r="AE51" s="59">
        <v>3</v>
      </c>
      <c r="AF51" s="59">
        <v>706.00000000000034</v>
      </c>
      <c r="AG51" s="59">
        <v>628.95999999999981</v>
      </c>
      <c r="AH51" s="59">
        <v>608</v>
      </c>
      <c r="AI51" s="59">
        <v>25.589999999999996</v>
      </c>
      <c r="AJ51" s="59">
        <v>2807.9</v>
      </c>
      <c r="AK51" s="59">
        <v>851.77000000000021</v>
      </c>
      <c r="AL51" s="59">
        <v>213.82</v>
      </c>
      <c r="AM51" s="59">
        <v>512</v>
      </c>
      <c r="AN51" s="59">
        <v>12.93</v>
      </c>
      <c r="AO51" s="59">
        <v>610.00000000000023</v>
      </c>
      <c r="AP51" s="59">
        <v>393.49</v>
      </c>
      <c r="AQ51" s="59">
        <v>1253.2200000000005</v>
      </c>
      <c r="AR51" s="59">
        <v>7</v>
      </c>
      <c r="AS51" s="59">
        <v>14.999999999999998</v>
      </c>
      <c r="AT51" s="59">
        <v>0</v>
      </c>
      <c r="AU51" s="59">
        <v>187.75999999999996</v>
      </c>
      <c r="AV51" s="59">
        <v>474.19999999999976</v>
      </c>
      <c r="AW51" s="59">
        <v>1609.4800000000009</v>
      </c>
      <c r="AX51" s="59">
        <v>976.33000000000072</v>
      </c>
      <c r="AY51" s="59">
        <v>2075.9999999999991</v>
      </c>
      <c r="AZ51" s="59">
        <v>484</v>
      </c>
      <c r="BA51" s="59">
        <v>2548.1600000000012</v>
      </c>
      <c r="BB51" s="59">
        <v>22.939999999999998</v>
      </c>
      <c r="BC51" s="59">
        <v>13.5</v>
      </c>
      <c r="BD51" s="59">
        <v>74</v>
      </c>
      <c r="BE51" s="59">
        <v>357.56000000000017</v>
      </c>
      <c r="BF51" s="59">
        <v>200.34999999999997</v>
      </c>
      <c r="BG51" s="59">
        <v>283</v>
      </c>
      <c r="BH51" s="190">
        <v>28950.999999999996</v>
      </c>
      <c r="BI51" s="74">
        <v>9.4936271631377109E-3</v>
      </c>
      <c r="BJ51" s="61">
        <v>7.4677904044765332E-3</v>
      </c>
      <c r="BK51" s="61">
        <v>1.1444164277572449E-2</v>
      </c>
      <c r="BL51" s="61">
        <v>2.5753859970294633E-2</v>
      </c>
      <c r="BM51" s="61">
        <v>2.2797139995164245E-3</v>
      </c>
      <c r="BN51" s="61">
        <v>5.2157093019239422E-3</v>
      </c>
      <c r="BO51" s="61">
        <v>6.6899243549445632E-3</v>
      </c>
      <c r="BP51" s="61">
        <v>1.7097854996373188E-3</v>
      </c>
      <c r="BQ51" s="61">
        <v>5.60913267244655E-3</v>
      </c>
      <c r="BR51" s="61">
        <v>1.851749507789022E-2</v>
      </c>
      <c r="BS51" s="61">
        <v>1.4396739318158273E-2</v>
      </c>
      <c r="BT51" s="61">
        <v>2.4178784843356015E-4</v>
      </c>
      <c r="BU51" s="61">
        <v>0</v>
      </c>
      <c r="BV51" s="61">
        <v>7.7130323650305699E-3</v>
      </c>
      <c r="BW51" s="61">
        <v>2.2094228178646685E-2</v>
      </c>
      <c r="BX51" s="61">
        <v>0</v>
      </c>
      <c r="BY51" s="61">
        <v>1.291837933059307E-3</v>
      </c>
      <c r="BZ51" s="61">
        <v>1.0281510137819071E-2</v>
      </c>
      <c r="CA51" s="61">
        <v>6.3300749542330115E-2</v>
      </c>
      <c r="CB51" s="61">
        <v>5.386342440675625E-3</v>
      </c>
      <c r="CC51" s="61">
        <v>9.0870781665572872E-3</v>
      </c>
      <c r="CD51" s="61">
        <v>2.0724672722876587E-6</v>
      </c>
      <c r="CE51" s="61">
        <v>7.2785050602742572E-3</v>
      </c>
      <c r="CF51" s="61">
        <v>7.0039031466961416E-2</v>
      </c>
      <c r="CG51" s="61">
        <v>9.1464888950295318E-4</v>
      </c>
      <c r="CH51" s="61">
        <v>4.7574867880211404E-2</v>
      </c>
      <c r="CI51" s="61">
        <v>1.8272253117336192E-2</v>
      </c>
      <c r="CJ51" s="61">
        <v>7.7251217574522508E-3</v>
      </c>
      <c r="CK51" s="61">
        <v>1.0362336361438294E-4</v>
      </c>
      <c r="CL51" s="61">
        <v>2.4386031570584797E-2</v>
      </c>
      <c r="CM51" s="61">
        <v>2.1724983592967425E-2</v>
      </c>
      <c r="CN51" s="61">
        <v>2.1001001692514943E-2</v>
      </c>
      <c r="CO51" s="61">
        <v>8.8390729163068636E-4</v>
      </c>
      <c r="CP51" s="61">
        <v>9.6988014230941957E-2</v>
      </c>
      <c r="CQ51" s="61">
        <v>2.9421090808607657E-2</v>
      </c>
      <c r="CR51" s="61">
        <v>7.3855825360091198E-3</v>
      </c>
      <c r="CS51" s="61">
        <v>1.7685054056854686E-2</v>
      </c>
      <c r="CT51" s="61">
        <v>4.4661669717799046E-4</v>
      </c>
      <c r="CU51" s="61">
        <v>2.1070083934924537E-2</v>
      </c>
      <c r="CV51" s="61">
        <v>1.3591585782874515E-2</v>
      </c>
      <c r="CW51" s="61">
        <v>4.3287623916272347E-2</v>
      </c>
      <c r="CX51" s="61">
        <v>2.4178784843356018E-4</v>
      </c>
      <c r="CY51" s="61">
        <v>5.1811681807191457E-4</v>
      </c>
      <c r="CZ51" s="61">
        <v>0</v>
      </c>
      <c r="DA51" s="61">
        <v>6.4854409174121786E-3</v>
      </c>
      <c r="DB51" s="61">
        <v>1.6379399675313454E-2</v>
      </c>
      <c r="DC51" s="61">
        <v>5.5593243756692383E-2</v>
      </c>
      <c r="DD51" s="61">
        <v>3.3723532865876857E-2</v>
      </c>
      <c r="DE51" s="61">
        <v>7.1707367621152956E-2</v>
      </c>
      <c r="DF51" s="61">
        <v>1.6717902663120447E-2</v>
      </c>
      <c r="DG51" s="61">
        <v>8.8016303409208713E-2</v>
      </c>
      <c r="DH51" s="61">
        <v>7.9237332043798146E-4</v>
      </c>
      <c r="DI51" s="61">
        <v>4.6630513626472322E-4</v>
      </c>
      <c r="DJ51" s="61">
        <v>2.5560429691547791E-3</v>
      </c>
      <c r="DK51" s="61">
        <v>1.2350523297986259E-2</v>
      </c>
      <c r="DL51" s="61">
        <v>6.920313633380539E-3</v>
      </c>
      <c r="DM51" s="61">
        <v>9.7751373009567905E-3</v>
      </c>
      <c r="DN51" s="79">
        <v>1.0000000000000002</v>
      </c>
    </row>
    <row r="52" spans="1:118">
      <c r="A52" s="442"/>
      <c r="B52" s="106" t="s">
        <v>168</v>
      </c>
      <c r="C52" s="59">
        <v>322.18000000000006</v>
      </c>
      <c r="D52" s="59">
        <v>285.55999999999995</v>
      </c>
      <c r="E52" s="59">
        <v>1408.6399999999994</v>
      </c>
      <c r="F52" s="59">
        <v>705.39000000000055</v>
      </c>
      <c r="G52" s="59">
        <v>94</v>
      </c>
      <c r="H52" s="59">
        <v>1619.0000000000011</v>
      </c>
      <c r="I52" s="59">
        <v>245.68999999999997</v>
      </c>
      <c r="J52" s="59">
        <v>299.32</v>
      </c>
      <c r="K52" s="59">
        <v>960.47999999999934</v>
      </c>
      <c r="L52" s="59">
        <v>521.78000000000009</v>
      </c>
      <c r="M52" s="59">
        <v>1660.0199999999988</v>
      </c>
      <c r="N52" s="59">
        <v>6.160000000000001</v>
      </c>
      <c r="O52" s="59">
        <v>0</v>
      </c>
      <c r="P52" s="59">
        <v>478.03000000000009</v>
      </c>
      <c r="Q52" s="59">
        <v>243.49000000000009</v>
      </c>
      <c r="R52" s="59">
        <v>7.0000000000000007E-2</v>
      </c>
      <c r="S52" s="59">
        <v>55.869999999999983</v>
      </c>
      <c r="T52" s="59">
        <v>309.73000000000008</v>
      </c>
      <c r="U52" s="59">
        <v>376.31000000000017</v>
      </c>
      <c r="V52" s="59">
        <v>51.699999999999989</v>
      </c>
      <c r="W52" s="59">
        <v>1372.9000000000012</v>
      </c>
      <c r="X52" s="59">
        <v>43.12</v>
      </c>
      <c r="Y52" s="59">
        <v>1136.3399999999999</v>
      </c>
      <c r="Z52" s="59">
        <v>341.36000000000013</v>
      </c>
      <c r="AA52" s="59">
        <v>68.54000000000002</v>
      </c>
      <c r="AB52" s="59">
        <v>144.58000000000001</v>
      </c>
      <c r="AC52" s="59">
        <v>392.00000000000006</v>
      </c>
      <c r="AD52" s="59">
        <v>1117.4200000000005</v>
      </c>
      <c r="AE52" s="59">
        <v>14.079999999999998</v>
      </c>
      <c r="AF52" s="59">
        <v>185.99999999999994</v>
      </c>
      <c r="AG52" s="59">
        <v>816.88</v>
      </c>
      <c r="AH52" s="59">
        <v>134</v>
      </c>
      <c r="AI52" s="59">
        <v>43.459999999999994</v>
      </c>
      <c r="AJ52" s="59">
        <v>357.75000000000006</v>
      </c>
      <c r="AK52" s="59">
        <v>533.74</v>
      </c>
      <c r="AL52" s="59">
        <v>264.09000000000015</v>
      </c>
      <c r="AM52" s="59">
        <v>227.99999999999997</v>
      </c>
      <c r="AN52" s="59">
        <v>18.93</v>
      </c>
      <c r="AO52" s="59">
        <v>2020.0000000000002</v>
      </c>
      <c r="AP52" s="59">
        <v>2874.6200000000031</v>
      </c>
      <c r="AQ52" s="59">
        <v>378.29000000000008</v>
      </c>
      <c r="AR52" s="59">
        <v>83</v>
      </c>
      <c r="AS52" s="59">
        <v>48.000000000000007</v>
      </c>
      <c r="AT52" s="59">
        <v>0.76</v>
      </c>
      <c r="AU52" s="59">
        <v>227.26999999999992</v>
      </c>
      <c r="AV52" s="59">
        <v>4586.2599999999957</v>
      </c>
      <c r="AW52" s="59">
        <v>1823.6799999999994</v>
      </c>
      <c r="AX52" s="59">
        <v>453.28999999999991</v>
      </c>
      <c r="AY52" s="59">
        <v>597</v>
      </c>
      <c r="AZ52" s="59">
        <v>526.99999999999989</v>
      </c>
      <c r="BA52" s="59">
        <v>296.89000000000004</v>
      </c>
      <c r="BB52" s="59">
        <v>130.88000000000002</v>
      </c>
      <c r="BC52" s="59">
        <v>112.5</v>
      </c>
      <c r="BD52" s="59">
        <v>639</v>
      </c>
      <c r="BE52" s="59">
        <v>345.43999999999988</v>
      </c>
      <c r="BF52" s="59">
        <v>111.51000000000006</v>
      </c>
      <c r="BG52" s="59">
        <v>1483.0000000000005</v>
      </c>
      <c r="BH52" s="190">
        <v>33595</v>
      </c>
      <c r="BI52" s="74">
        <v>9.590117577020392E-3</v>
      </c>
      <c r="BJ52" s="61">
        <v>8.5000744158356886E-3</v>
      </c>
      <c r="BK52" s="61">
        <v>4.1930049114451536E-2</v>
      </c>
      <c r="BL52" s="61">
        <v>2.0996874534901042E-2</v>
      </c>
      <c r="BM52" s="61">
        <v>2.7980354219377885E-3</v>
      </c>
      <c r="BN52" s="61">
        <v>4.8191695192737048E-2</v>
      </c>
      <c r="BO52" s="61">
        <v>7.3132906682542038E-3</v>
      </c>
      <c r="BP52" s="61">
        <v>8.9096591754725396E-3</v>
      </c>
      <c r="BQ52" s="61">
        <v>2.8589968745348991E-2</v>
      </c>
      <c r="BR52" s="61">
        <v>1.5531477898496803E-2</v>
      </c>
      <c r="BS52" s="61">
        <v>4.9412710224735791E-2</v>
      </c>
      <c r="BT52" s="61">
        <v>1.8336061913975298E-4</v>
      </c>
      <c r="BU52" s="61">
        <v>0</v>
      </c>
      <c r="BV52" s="61">
        <v>1.4229200773924694E-2</v>
      </c>
      <c r="BW52" s="61">
        <v>7.2478047328471528E-3</v>
      </c>
      <c r="BX52" s="61">
        <v>2.0836433993153743E-6</v>
      </c>
      <c r="BY52" s="61">
        <v>1.6630450959964275E-3</v>
      </c>
      <c r="BZ52" s="61">
        <v>9.2195267152850157E-3</v>
      </c>
      <c r="CA52" s="61">
        <v>1.1201369251376698E-2</v>
      </c>
      <c r="CB52" s="61">
        <v>1.5389194820657833E-3</v>
      </c>
      <c r="CC52" s="61">
        <v>4.0866200327429714E-2</v>
      </c>
      <c r="CD52" s="61">
        <v>1.2835243339782705E-3</v>
      </c>
      <c r="CE52" s="61">
        <v>3.3824676291114748E-2</v>
      </c>
      <c r="CF52" s="61">
        <v>1.0161035868432807E-2</v>
      </c>
      <c r="CG52" s="61">
        <v>2.0401845512725116E-3</v>
      </c>
      <c r="CH52" s="61">
        <v>4.3036166096145261E-3</v>
      </c>
      <c r="CI52" s="61">
        <v>1.1668403036166099E-2</v>
      </c>
      <c r="CJ52" s="61">
        <v>3.3261497246614098E-2</v>
      </c>
      <c r="CK52" s="61">
        <v>4.1910998660514955E-4</v>
      </c>
      <c r="CL52" s="61">
        <v>5.5365381753237075E-3</v>
      </c>
      <c r="CM52" s="61">
        <v>2.4315523143324899E-2</v>
      </c>
      <c r="CN52" s="61">
        <v>3.9886887929751454E-3</v>
      </c>
      <c r="CO52" s="61">
        <v>1.2936448876320879E-3</v>
      </c>
      <c r="CP52" s="61">
        <v>1.0648906087215361E-2</v>
      </c>
      <c r="CQ52" s="61">
        <v>1.588748325643697E-2</v>
      </c>
      <c r="CR52" s="61">
        <v>7.8609912189313933E-3</v>
      </c>
      <c r="CS52" s="61">
        <v>6.786724214912933E-3</v>
      </c>
      <c r="CT52" s="61">
        <v>5.6347670784342909E-4</v>
      </c>
      <c r="CU52" s="61">
        <v>6.0127995237386524E-2</v>
      </c>
      <c r="CV52" s="61">
        <v>8.5566899836285251E-2</v>
      </c>
      <c r="CW52" s="61">
        <v>1.1260306593243044E-2</v>
      </c>
      <c r="CX52" s="61">
        <v>2.4706057449025154E-3</v>
      </c>
      <c r="CY52" s="61">
        <v>1.4287840452448283E-3</v>
      </c>
      <c r="CZ52" s="61">
        <v>2.2622414049709779E-5</v>
      </c>
      <c r="DA52" s="61">
        <v>6.7649947908914997E-3</v>
      </c>
      <c r="DB52" s="61">
        <v>0.13651614823634456</v>
      </c>
      <c r="DC52" s="61">
        <v>5.4284268492335148E-2</v>
      </c>
      <c r="DD52" s="61">
        <v>1.3492781663938084E-2</v>
      </c>
      <c r="DE52" s="61">
        <v>1.7770501562732549E-2</v>
      </c>
      <c r="DF52" s="61">
        <v>1.568685816341717E-2</v>
      </c>
      <c r="DG52" s="61">
        <v>8.8373269831820232E-3</v>
      </c>
      <c r="DH52" s="61">
        <v>3.8958178300342321E-3</v>
      </c>
      <c r="DI52" s="61">
        <v>3.3487126060425657E-3</v>
      </c>
      <c r="DJ52" s="61">
        <v>1.9020687602321774E-2</v>
      </c>
      <c r="DK52" s="61">
        <v>1.0282482512278609E-2</v>
      </c>
      <c r="DL52" s="61">
        <v>3.3192439351093931E-3</v>
      </c>
      <c r="DM52" s="61">
        <v>4.4143473731210012E-2</v>
      </c>
      <c r="DN52" s="79">
        <v>1.0000000000000002</v>
      </c>
    </row>
    <row r="53" spans="1:118">
      <c r="A53" s="442"/>
      <c r="B53" s="69" t="s">
        <v>50</v>
      </c>
      <c r="C53" s="59">
        <v>116.04999999999998</v>
      </c>
      <c r="D53" s="59">
        <v>426.04</v>
      </c>
      <c r="E53" s="59">
        <v>393.64</v>
      </c>
      <c r="F53" s="59">
        <v>788.99</v>
      </c>
      <c r="G53" s="59">
        <v>77</v>
      </c>
      <c r="H53" s="59">
        <v>50</v>
      </c>
      <c r="I53" s="59">
        <v>118.96000000000001</v>
      </c>
      <c r="J53" s="59">
        <v>69.84</v>
      </c>
      <c r="K53" s="59">
        <v>244.83</v>
      </c>
      <c r="L53" s="59">
        <v>354.30000000000007</v>
      </c>
      <c r="M53" s="59">
        <v>279.30999999999995</v>
      </c>
      <c r="N53" s="59">
        <v>0</v>
      </c>
      <c r="O53" s="59">
        <v>0</v>
      </c>
      <c r="P53" s="59">
        <v>331.66000000000008</v>
      </c>
      <c r="Q53" s="59">
        <v>117.91</v>
      </c>
      <c r="R53" s="59">
        <v>0</v>
      </c>
      <c r="S53" s="59">
        <v>60.91</v>
      </c>
      <c r="T53" s="59">
        <v>355.34999999999997</v>
      </c>
      <c r="U53" s="59">
        <v>382.21000000000004</v>
      </c>
      <c r="V53" s="59">
        <v>21.32</v>
      </c>
      <c r="W53" s="59">
        <v>137.41</v>
      </c>
      <c r="X53" s="59">
        <v>6.0600000000000005</v>
      </c>
      <c r="Y53" s="59">
        <v>96.82</v>
      </c>
      <c r="Z53" s="59">
        <v>159.45999999999998</v>
      </c>
      <c r="AA53" s="59">
        <v>6</v>
      </c>
      <c r="AB53" s="59">
        <v>47.02000000000001</v>
      </c>
      <c r="AC53" s="59">
        <v>115.99999999999999</v>
      </c>
      <c r="AD53" s="59">
        <v>310.53999999999996</v>
      </c>
      <c r="AE53" s="59">
        <v>4</v>
      </c>
      <c r="AF53" s="59">
        <v>38</v>
      </c>
      <c r="AG53" s="59">
        <v>156.93999999999997</v>
      </c>
      <c r="AH53" s="59">
        <v>21</v>
      </c>
      <c r="AI53" s="59">
        <v>9</v>
      </c>
      <c r="AJ53" s="59">
        <v>96.550000000000011</v>
      </c>
      <c r="AK53" s="59">
        <v>619.15999999999985</v>
      </c>
      <c r="AL53" s="59">
        <v>332.04</v>
      </c>
      <c r="AM53" s="59">
        <v>43</v>
      </c>
      <c r="AN53" s="59">
        <v>4</v>
      </c>
      <c r="AO53" s="59">
        <v>147.00000000000003</v>
      </c>
      <c r="AP53" s="59">
        <v>142.61999999999998</v>
      </c>
      <c r="AQ53" s="59">
        <v>330.3599999999999</v>
      </c>
      <c r="AR53" s="59">
        <v>10</v>
      </c>
      <c r="AS53" s="59">
        <v>0</v>
      </c>
      <c r="AT53" s="59">
        <v>0</v>
      </c>
      <c r="AU53" s="59">
        <v>229.85000000000002</v>
      </c>
      <c r="AV53" s="59">
        <v>318.38000000000005</v>
      </c>
      <c r="AW53" s="59">
        <v>280.45999999999992</v>
      </c>
      <c r="AX53" s="59">
        <v>483.17000000000007</v>
      </c>
      <c r="AY53" s="59">
        <v>154</v>
      </c>
      <c r="AZ53" s="59">
        <v>71</v>
      </c>
      <c r="BA53" s="59">
        <v>117.10999999999999</v>
      </c>
      <c r="BB53" s="59">
        <v>11.94</v>
      </c>
      <c r="BC53" s="59">
        <v>32.1</v>
      </c>
      <c r="BD53" s="59">
        <v>48</v>
      </c>
      <c r="BE53" s="59">
        <v>33.599999999999994</v>
      </c>
      <c r="BF53" s="59">
        <v>39.090000000000003</v>
      </c>
      <c r="BG53" s="59">
        <v>79</v>
      </c>
      <c r="BH53" s="190">
        <v>8919.0000000000018</v>
      </c>
      <c r="BI53" s="74">
        <v>1.3011548379863208E-2</v>
      </c>
      <c r="BJ53" s="61">
        <v>4.7767686960421565E-2</v>
      </c>
      <c r="BK53" s="61">
        <v>4.4134992712187453E-2</v>
      </c>
      <c r="BL53" s="61">
        <v>8.8461710954142819E-2</v>
      </c>
      <c r="BM53" s="61">
        <v>8.6332548491983383E-3</v>
      </c>
      <c r="BN53" s="61">
        <v>5.6060096423365836E-3</v>
      </c>
      <c r="BO53" s="61">
        <v>1.3337818141047201E-2</v>
      </c>
      <c r="BP53" s="61">
        <v>7.8304742684157397E-3</v>
      </c>
      <c r="BQ53" s="61">
        <v>2.7450386814665318E-2</v>
      </c>
      <c r="BR53" s="61">
        <v>3.9724184325597038E-2</v>
      </c>
      <c r="BS53" s="61">
        <v>3.1316291064020618E-2</v>
      </c>
      <c r="BT53" s="61">
        <v>0</v>
      </c>
      <c r="BU53" s="61">
        <v>0</v>
      </c>
      <c r="BV53" s="61">
        <v>3.7185783159547035E-2</v>
      </c>
      <c r="BW53" s="61">
        <v>1.3220091938558132E-2</v>
      </c>
      <c r="BX53" s="61">
        <v>0</v>
      </c>
      <c r="BY53" s="61">
        <v>6.8292409462944259E-3</v>
      </c>
      <c r="BZ53" s="61">
        <v>3.9841910528086097E-2</v>
      </c>
      <c r="CA53" s="61">
        <v>4.2853458907949317E-2</v>
      </c>
      <c r="CB53" s="61">
        <v>2.3904025114923192E-3</v>
      </c>
      <c r="CC53" s="61">
        <v>1.5406435699069399E-2</v>
      </c>
      <c r="CD53" s="61">
        <v>6.7944836865119402E-4</v>
      </c>
      <c r="CE53" s="61">
        <v>1.0855477071420559E-2</v>
      </c>
      <c r="CF53" s="61">
        <v>1.7878685951339832E-2</v>
      </c>
      <c r="CG53" s="61">
        <v>6.7272115708039008E-4</v>
      </c>
      <c r="CH53" s="61">
        <v>5.2718914676533248E-3</v>
      </c>
      <c r="CI53" s="61">
        <v>1.3005942370220873E-2</v>
      </c>
      <c r="CJ53" s="61">
        <v>3.481780468662405E-2</v>
      </c>
      <c r="CK53" s="61">
        <v>4.4848077138692668E-4</v>
      </c>
      <c r="CL53" s="61">
        <v>4.2605673281758032E-3</v>
      </c>
      <c r="CM53" s="61">
        <v>1.7596143065366065E-2</v>
      </c>
      <c r="CN53" s="61">
        <v>2.354524049781365E-3</v>
      </c>
      <c r="CO53" s="61">
        <v>1.0090817356205851E-3</v>
      </c>
      <c r="CP53" s="61">
        <v>1.0825204619351944E-2</v>
      </c>
      <c r="CQ53" s="61">
        <v>6.942033860298237E-2</v>
      </c>
      <c r="CR53" s="61">
        <v>3.7228388832828786E-2</v>
      </c>
      <c r="CS53" s="61">
        <v>4.8211682924094619E-3</v>
      </c>
      <c r="CT53" s="61">
        <v>4.4848077138692668E-4</v>
      </c>
      <c r="CU53" s="61">
        <v>1.648166834846956E-2</v>
      </c>
      <c r="CV53" s="61">
        <v>1.5990581903800868E-2</v>
      </c>
      <c r="CW53" s="61">
        <v>3.7040026908846266E-2</v>
      </c>
      <c r="CX53" s="61">
        <v>1.1212019284673168E-3</v>
      </c>
      <c r="CY53" s="61">
        <v>0</v>
      </c>
      <c r="CZ53" s="61">
        <v>0</v>
      </c>
      <c r="DA53" s="61">
        <v>2.5770826325821276E-2</v>
      </c>
      <c r="DB53" s="61">
        <v>3.5696826998542437E-2</v>
      </c>
      <c r="DC53" s="61">
        <v>3.1445229285794359E-2</v>
      </c>
      <c r="DD53" s="61">
        <v>5.4173113577755352E-2</v>
      </c>
      <c r="DE53" s="61">
        <v>1.7266509698396677E-2</v>
      </c>
      <c r="DF53" s="61">
        <v>7.9605336921179486E-3</v>
      </c>
      <c r="DG53" s="61">
        <v>1.3130395784280744E-2</v>
      </c>
      <c r="DH53" s="61">
        <v>1.3387151025899761E-3</v>
      </c>
      <c r="DI53" s="61">
        <v>3.5990581903800867E-3</v>
      </c>
      <c r="DJ53" s="61">
        <v>5.3817692566431206E-3</v>
      </c>
      <c r="DK53" s="61">
        <v>3.7672384796501837E-3</v>
      </c>
      <c r="DL53" s="61">
        <v>4.3827783383787412E-3</v>
      </c>
      <c r="DM53" s="61">
        <v>8.8574952348918021E-3</v>
      </c>
      <c r="DN53" s="79">
        <v>0.99999999999999967</v>
      </c>
    </row>
    <row r="54" spans="1:118">
      <c r="A54" s="442"/>
      <c r="B54" s="69" t="s">
        <v>53</v>
      </c>
      <c r="C54" s="59">
        <v>75.930000000000007</v>
      </c>
      <c r="D54" s="59">
        <v>251.2000000000001</v>
      </c>
      <c r="E54" s="59">
        <v>190.22000000000006</v>
      </c>
      <c r="F54" s="59">
        <v>2466.880000000001</v>
      </c>
      <c r="G54" s="59">
        <v>254.36000000000007</v>
      </c>
      <c r="H54" s="59">
        <v>5</v>
      </c>
      <c r="I54" s="59">
        <v>83.699999999999989</v>
      </c>
      <c r="J54" s="59">
        <v>48.349999999999987</v>
      </c>
      <c r="K54" s="59">
        <v>112.30000000000005</v>
      </c>
      <c r="L54" s="59">
        <v>265.8599999999999</v>
      </c>
      <c r="M54" s="59">
        <v>90.220000000000013</v>
      </c>
      <c r="N54" s="59">
        <v>0</v>
      </c>
      <c r="O54" s="59">
        <v>0</v>
      </c>
      <c r="P54" s="59">
        <v>349.68</v>
      </c>
      <c r="Q54" s="59">
        <v>61.52</v>
      </c>
      <c r="R54" s="59">
        <v>0</v>
      </c>
      <c r="S54" s="59">
        <v>170.19000000000005</v>
      </c>
      <c r="T54" s="59">
        <v>1040.9599999999998</v>
      </c>
      <c r="U54" s="59">
        <v>533.18999999999994</v>
      </c>
      <c r="V54" s="59">
        <v>51.920000000000009</v>
      </c>
      <c r="W54" s="59">
        <v>47.85</v>
      </c>
      <c r="X54" s="59">
        <v>0</v>
      </c>
      <c r="Y54" s="59">
        <v>22.519999999999996</v>
      </c>
      <c r="Z54" s="59">
        <v>188.05999999999997</v>
      </c>
      <c r="AA54" s="59">
        <v>4.6400000000000006</v>
      </c>
      <c r="AB54" s="59">
        <v>59.32</v>
      </c>
      <c r="AC54" s="59">
        <v>140.99999999999997</v>
      </c>
      <c r="AD54" s="59">
        <v>229.62000000000006</v>
      </c>
      <c r="AE54" s="59">
        <v>0</v>
      </c>
      <c r="AF54" s="59">
        <v>16</v>
      </c>
      <c r="AG54" s="59">
        <v>134.1</v>
      </c>
      <c r="AH54" s="59">
        <v>28</v>
      </c>
      <c r="AI54" s="59">
        <v>9.36</v>
      </c>
      <c r="AJ54" s="59">
        <v>99.399999999999977</v>
      </c>
      <c r="AK54" s="59">
        <v>1800.66</v>
      </c>
      <c r="AL54" s="59">
        <v>701.35000000000014</v>
      </c>
      <c r="AM54" s="59">
        <v>16</v>
      </c>
      <c r="AN54" s="59">
        <v>3</v>
      </c>
      <c r="AO54" s="59">
        <v>59</v>
      </c>
      <c r="AP54" s="59">
        <v>34.25</v>
      </c>
      <c r="AQ54" s="59">
        <v>282.37</v>
      </c>
      <c r="AR54" s="59">
        <v>0</v>
      </c>
      <c r="AS54" s="59">
        <v>4</v>
      </c>
      <c r="AT54" s="59">
        <v>0</v>
      </c>
      <c r="AU54" s="59">
        <v>91.249999999999972</v>
      </c>
      <c r="AV54" s="59">
        <v>85.660000000000011</v>
      </c>
      <c r="AW54" s="59">
        <v>187.95999999999998</v>
      </c>
      <c r="AX54" s="59">
        <v>1526.7799999999993</v>
      </c>
      <c r="AY54" s="59">
        <v>55.999999999999993</v>
      </c>
      <c r="AZ54" s="59">
        <v>44.999999999999993</v>
      </c>
      <c r="BA54" s="59">
        <v>96.5</v>
      </c>
      <c r="BB54" s="59">
        <v>12</v>
      </c>
      <c r="BC54" s="59">
        <v>26.45</v>
      </c>
      <c r="BD54" s="59">
        <v>16</v>
      </c>
      <c r="BE54" s="59">
        <v>25.94</v>
      </c>
      <c r="BF54" s="59">
        <v>19.479999999999997</v>
      </c>
      <c r="BG54" s="59">
        <v>35</v>
      </c>
      <c r="BH54" s="190">
        <v>12156.000000000002</v>
      </c>
      <c r="BI54" s="74">
        <v>6.2462981243830203E-3</v>
      </c>
      <c r="BJ54" s="61">
        <v>2.0664692333004282E-2</v>
      </c>
      <c r="BK54" s="61">
        <v>1.5648239552484372E-2</v>
      </c>
      <c r="BL54" s="61">
        <v>0.20293517604475161</v>
      </c>
      <c r="BM54" s="61">
        <v>2.0924646265218824E-2</v>
      </c>
      <c r="BN54" s="61">
        <v>4.1131951299769657E-4</v>
      </c>
      <c r="BO54" s="61">
        <v>6.8854886475814394E-3</v>
      </c>
      <c r="BP54" s="61">
        <v>3.9774596906877249E-3</v>
      </c>
      <c r="BQ54" s="61">
        <v>9.2382362619282694E-3</v>
      </c>
      <c r="BR54" s="61">
        <v>2.1870681145113514E-2</v>
      </c>
      <c r="BS54" s="61">
        <v>7.4218492925304377E-3</v>
      </c>
      <c r="BT54" s="61">
        <v>0</v>
      </c>
      <c r="BU54" s="61">
        <v>0</v>
      </c>
      <c r="BV54" s="61">
        <v>2.8766041461006905E-2</v>
      </c>
      <c r="BW54" s="61">
        <v>5.0608752879236583E-3</v>
      </c>
      <c r="BX54" s="61">
        <v>0</v>
      </c>
      <c r="BY54" s="61">
        <v>1.40004935834156E-2</v>
      </c>
      <c r="BZ54" s="61">
        <v>8.5633432050016431E-2</v>
      </c>
      <c r="CA54" s="61">
        <v>4.3862290227048358E-2</v>
      </c>
      <c r="CB54" s="61">
        <v>4.2711418229680817E-3</v>
      </c>
      <c r="CC54" s="61">
        <v>3.9363277393879561E-3</v>
      </c>
      <c r="CD54" s="61">
        <v>0</v>
      </c>
      <c r="CE54" s="61">
        <v>1.8525830865416249E-3</v>
      </c>
      <c r="CF54" s="61">
        <v>1.5470549522869361E-2</v>
      </c>
      <c r="CG54" s="61">
        <v>3.8170450806186245E-4</v>
      </c>
      <c r="CH54" s="61">
        <v>4.8798947022046721E-3</v>
      </c>
      <c r="CI54" s="61">
        <v>1.1599210266535041E-2</v>
      </c>
      <c r="CJ54" s="61">
        <v>1.8889437314906221E-2</v>
      </c>
      <c r="CK54" s="61">
        <v>0</v>
      </c>
      <c r="CL54" s="61">
        <v>1.3162224415926289E-3</v>
      </c>
      <c r="CM54" s="61">
        <v>1.103158933859822E-2</v>
      </c>
      <c r="CN54" s="61">
        <v>2.3033892727871005E-3</v>
      </c>
      <c r="CO54" s="61">
        <v>7.6999012833168785E-4</v>
      </c>
      <c r="CP54" s="61">
        <v>8.1770319183942057E-3</v>
      </c>
      <c r="CQ54" s="61">
        <v>0.14812931885488645</v>
      </c>
      <c r="CR54" s="61">
        <v>5.7695788088186907E-2</v>
      </c>
      <c r="CS54" s="61">
        <v>1.3162224415926289E-3</v>
      </c>
      <c r="CT54" s="61">
        <v>2.4679170779861795E-4</v>
      </c>
      <c r="CU54" s="61">
        <v>4.853570253372819E-3</v>
      </c>
      <c r="CV54" s="61">
        <v>2.8175386640342213E-3</v>
      </c>
      <c r="CW54" s="61">
        <v>2.3228858177031915E-2</v>
      </c>
      <c r="CX54" s="61">
        <v>0</v>
      </c>
      <c r="CY54" s="61">
        <v>3.2905561039815723E-4</v>
      </c>
      <c r="CZ54" s="61">
        <v>0</v>
      </c>
      <c r="DA54" s="61">
        <v>7.50658111220796E-3</v>
      </c>
      <c r="DB54" s="61">
        <v>7.0467258966765379E-3</v>
      </c>
      <c r="DC54" s="61">
        <v>1.5462323132609406E-2</v>
      </c>
      <c r="DD54" s="61">
        <v>0.12559888121092458</v>
      </c>
      <c r="DE54" s="61">
        <v>4.606778545574201E-3</v>
      </c>
      <c r="DF54" s="61">
        <v>3.7018756169792683E-3</v>
      </c>
      <c r="DG54" s="61">
        <v>7.9384666008555441E-3</v>
      </c>
      <c r="DH54" s="61">
        <v>9.871668311944718E-4</v>
      </c>
      <c r="DI54" s="61">
        <v>2.1758802237578146E-3</v>
      </c>
      <c r="DJ54" s="61">
        <v>1.3162224415926289E-3</v>
      </c>
      <c r="DK54" s="61">
        <v>2.1339256334320499E-3</v>
      </c>
      <c r="DL54" s="61">
        <v>1.6025008226390255E-3</v>
      </c>
      <c r="DM54" s="61">
        <v>2.8792365909838758E-3</v>
      </c>
      <c r="DN54" s="79">
        <v>0.99999999999999978</v>
      </c>
    </row>
    <row r="55" spans="1:118">
      <c r="A55" s="443"/>
      <c r="B55" s="197" t="s">
        <v>183</v>
      </c>
      <c r="C55" s="198">
        <f>SUM(C44:C54)</f>
        <v>1825.3722</v>
      </c>
      <c r="D55" s="198">
        <f t="shared" ref="D55:BH55" si="6">SUM(D44:D54)</f>
        <v>2871.9896000000003</v>
      </c>
      <c r="E55" s="198">
        <f t="shared" si="6"/>
        <v>7864.8140000000003</v>
      </c>
      <c r="F55" s="198">
        <f t="shared" si="6"/>
        <v>13720.592800000006</v>
      </c>
      <c r="G55" s="198">
        <f t="shared" si="6"/>
        <v>1129.3192000000001</v>
      </c>
      <c r="H55" s="198">
        <f t="shared" si="6"/>
        <v>3954.3400000000011</v>
      </c>
      <c r="I55" s="198">
        <f t="shared" si="6"/>
        <v>1440.0016000000001</v>
      </c>
      <c r="J55" s="198">
        <f t="shared" si="6"/>
        <v>1338.5639999999999</v>
      </c>
      <c r="K55" s="198">
        <f t="shared" si="6"/>
        <v>3702.9179999999988</v>
      </c>
      <c r="L55" s="198">
        <f t="shared" si="6"/>
        <v>4592.0587999999998</v>
      </c>
      <c r="M55" s="198">
        <f t="shared" si="6"/>
        <v>5400.5719999999992</v>
      </c>
      <c r="N55" s="198">
        <f t="shared" si="6"/>
        <v>43.790000000000006</v>
      </c>
      <c r="O55" s="198">
        <f t="shared" si="6"/>
        <v>6</v>
      </c>
      <c r="P55" s="198">
        <f t="shared" si="6"/>
        <v>4149.0168000000012</v>
      </c>
      <c r="Q55" s="198">
        <f t="shared" si="6"/>
        <v>2440.3348000000001</v>
      </c>
      <c r="R55" s="198">
        <f t="shared" si="6"/>
        <v>3.07</v>
      </c>
      <c r="S55" s="198">
        <f t="shared" si="6"/>
        <v>1240.0235999999998</v>
      </c>
      <c r="T55" s="198">
        <f t="shared" si="6"/>
        <v>4446.7510000000002</v>
      </c>
      <c r="U55" s="198">
        <f t="shared" si="6"/>
        <v>9553.8863999999976</v>
      </c>
      <c r="V55" s="198">
        <f t="shared" si="6"/>
        <v>692.35560000000009</v>
      </c>
      <c r="W55" s="198">
        <f t="shared" si="6"/>
        <v>4293.180400000002</v>
      </c>
      <c r="X55" s="198">
        <f t="shared" si="6"/>
        <v>97.174000000000007</v>
      </c>
      <c r="Y55" s="198">
        <f t="shared" si="6"/>
        <v>3811.8487999999998</v>
      </c>
      <c r="Z55" s="198">
        <f t="shared" si="6"/>
        <v>6186.8208000000013</v>
      </c>
      <c r="AA55" s="198">
        <f t="shared" si="6"/>
        <v>272.72120000000001</v>
      </c>
      <c r="AB55" s="198">
        <f t="shared" si="6"/>
        <v>2775.0800000000004</v>
      </c>
      <c r="AC55" s="198">
        <f t="shared" si="6"/>
        <v>2755.84</v>
      </c>
      <c r="AD55" s="198">
        <f t="shared" si="6"/>
        <v>5584.8074000000006</v>
      </c>
      <c r="AE55" s="198">
        <f t="shared" si="6"/>
        <v>36.519999999999996</v>
      </c>
      <c r="AF55" s="198">
        <f t="shared" si="6"/>
        <v>1546.4600000000005</v>
      </c>
      <c r="AG55" s="198">
        <f t="shared" si="6"/>
        <v>3841.5880000000006</v>
      </c>
      <c r="AH55" s="198">
        <f t="shared" si="6"/>
        <v>1319.9</v>
      </c>
      <c r="AI55" s="198">
        <f t="shared" si="6"/>
        <v>213.64879999999999</v>
      </c>
      <c r="AJ55" s="198">
        <f t="shared" si="6"/>
        <v>5435.3029999999999</v>
      </c>
      <c r="AK55" s="198">
        <f t="shared" si="6"/>
        <v>9395.2361999999994</v>
      </c>
      <c r="AL55" s="198">
        <f t="shared" si="6"/>
        <v>3916.6330000000007</v>
      </c>
      <c r="AM55" s="198">
        <f t="shared" si="6"/>
        <v>1673.8400000000001</v>
      </c>
      <c r="AN55" s="198">
        <f t="shared" si="6"/>
        <v>64.36</v>
      </c>
      <c r="AO55" s="198">
        <f t="shared" si="6"/>
        <v>9933.52</v>
      </c>
      <c r="AP55" s="198">
        <f t="shared" si="6"/>
        <v>7281.7540000000035</v>
      </c>
      <c r="AQ55" s="198">
        <f t="shared" si="6"/>
        <v>9248.7626000000018</v>
      </c>
      <c r="AR55" s="198">
        <f t="shared" si="6"/>
        <v>293.82</v>
      </c>
      <c r="AS55" s="198">
        <f t="shared" si="6"/>
        <v>98</v>
      </c>
      <c r="AT55" s="198">
        <f t="shared" si="6"/>
        <v>8.85</v>
      </c>
      <c r="AU55" s="198">
        <f t="shared" si="6"/>
        <v>1803.9286000000002</v>
      </c>
      <c r="AV55" s="198">
        <f t="shared" si="6"/>
        <v>11947.986599999997</v>
      </c>
      <c r="AW55" s="198">
        <f t="shared" si="6"/>
        <v>8243.8823999999986</v>
      </c>
      <c r="AX55" s="198">
        <f t="shared" si="6"/>
        <v>12527.295599999996</v>
      </c>
      <c r="AY55" s="198">
        <f t="shared" si="6"/>
        <v>5337.1399999999994</v>
      </c>
      <c r="AZ55" s="198">
        <f t="shared" si="6"/>
        <v>2672.1800000000003</v>
      </c>
      <c r="BA55" s="198">
        <f t="shared" si="6"/>
        <v>5221.4234000000015</v>
      </c>
      <c r="BB55" s="198">
        <f t="shared" si="6"/>
        <v>304.22600000000006</v>
      </c>
      <c r="BC55" s="198">
        <f t="shared" si="6"/>
        <v>555.76400000000001</v>
      </c>
      <c r="BD55" s="198">
        <f t="shared" si="6"/>
        <v>1748.76</v>
      </c>
      <c r="BE55" s="198">
        <f t="shared" si="6"/>
        <v>1780.7296000000001</v>
      </c>
      <c r="BF55" s="198">
        <f t="shared" si="6"/>
        <v>978.84519999999998</v>
      </c>
      <c r="BG55" s="198">
        <f t="shared" si="6"/>
        <v>3312.1200000000003</v>
      </c>
      <c r="BH55" s="199">
        <f t="shared" si="6"/>
        <v>206935.72</v>
      </c>
      <c r="BI55" s="176">
        <f>C55/$BH55</f>
        <v>8.8209623742097308E-3</v>
      </c>
      <c r="BJ55" s="177">
        <f t="shared" ref="BJ55:DM55" si="7">D55/$BH55</f>
        <v>1.3878655652102983E-2</v>
      </c>
      <c r="BK55" s="177">
        <f t="shared" si="7"/>
        <v>3.8006072610373892E-2</v>
      </c>
      <c r="BL55" s="177">
        <f t="shared" si="7"/>
        <v>6.6303646369027081E-2</v>
      </c>
      <c r="BM55" s="177">
        <f t="shared" si="7"/>
        <v>5.4573429855415976E-3</v>
      </c>
      <c r="BN55" s="177">
        <f t="shared" si="7"/>
        <v>1.9109025739973751E-2</v>
      </c>
      <c r="BO55" s="177">
        <f t="shared" si="7"/>
        <v>6.9586903604655593E-3</v>
      </c>
      <c r="BP55" s="177">
        <f t="shared" si="7"/>
        <v>6.4685014264332895E-3</v>
      </c>
      <c r="BQ55" s="177">
        <f t="shared" si="7"/>
        <v>1.7894049417857869E-2</v>
      </c>
      <c r="BR55" s="177">
        <f t="shared" si="7"/>
        <v>2.2190749861841153E-2</v>
      </c>
      <c r="BS55" s="177">
        <f t="shared" si="7"/>
        <v>2.6097824000612359E-2</v>
      </c>
      <c r="BT55" s="177">
        <f t="shared" si="7"/>
        <v>2.116116057682067E-4</v>
      </c>
      <c r="BU55" s="177">
        <f t="shared" si="7"/>
        <v>2.8994510952483215E-5</v>
      </c>
      <c r="BV55" s="177">
        <f t="shared" si="7"/>
        <v>2.0049785508272817E-2</v>
      </c>
      <c r="BW55" s="177">
        <f t="shared" si="7"/>
        <v>1.1792719014387656E-2</v>
      </c>
      <c r="BX55" s="177">
        <f t="shared" si="7"/>
        <v>1.4835524770687245E-5</v>
      </c>
      <c r="BY55" s="177">
        <f t="shared" si="7"/>
        <v>5.9923129752562764E-3</v>
      </c>
      <c r="BZ55" s="177">
        <f t="shared" si="7"/>
        <v>2.1488561762077616E-2</v>
      </c>
      <c r="CA55" s="177">
        <f t="shared" si="7"/>
        <v>4.6168377310596725E-2</v>
      </c>
      <c r="CB55" s="177">
        <f t="shared" si="7"/>
        <v>3.3457520045355152E-3</v>
      </c>
      <c r="CC55" s="177">
        <f t="shared" si="7"/>
        <v>2.0746444354797722E-2</v>
      </c>
      <c r="CD55" s="177">
        <f t="shared" si="7"/>
        <v>4.6958543454943405E-4</v>
      </c>
      <c r="CE55" s="177">
        <f t="shared" si="7"/>
        <v>1.8420448630134999E-2</v>
      </c>
      <c r="CF55" s="177">
        <f t="shared" si="7"/>
        <v>2.9897307241108503E-2</v>
      </c>
      <c r="CG55" s="177">
        <f t="shared" si="7"/>
        <v>1.3179029700623943E-3</v>
      </c>
      <c r="CH55" s="177">
        <f t="shared" si="7"/>
        <v>1.3410347909002855E-2</v>
      </c>
      <c r="CI55" s="177">
        <f t="shared" si="7"/>
        <v>1.3317372177215224E-2</v>
      </c>
      <c r="CJ55" s="177">
        <f t="shared" si="7"/>
        <v>2.6988126554468223E-2</v>
      </c>
      <c r="CK55" s="177">
        <f t="shared" si="7"/>
        <v>1.7647992333078114E-4</v>
      </c>
      <c r="CL55" s="177">
        <f t="shared" si="7"/>
        <v>7.4731419012628681E-3</v>
      </c>
      <c r="CM55" s="177">
        <f t="shared" si="7"/>
        <v>1.8564160890154686E-2</v>
      </c>
      <c r="CN55" s="177">
        <f t="shared" si="7"/>
        <v>6.3783091676970997E-3</v>
      </c>
      <c r="CO55" s="177">
        <f t="shared" si="7"/>
        <v>1.032440411930816E-3</v>
      </c>
      <c r="CP55" s="177">
        <f t="shared" si="7"/>
        <v>2.6265658727260811E-2</v>
      </c>
      <c r="CQ55" s="177">
        <f t="shared" si="7"/>
        <v>4.5401713150344462E-2</v>
      </c>
      <c r="CR55" s="177">
        <f t="shared" si="7"/>
        <v>1.892680973589287E-2</v>
      </c>
      <c r="CS55" s="177">
        <f t="shared" si="7"/>
        <v>8.0886953687840848E-3</v>
      </c>
      <c r="CT55" s="177">
        <f t="shared" si="7"/>
        <v>3.1101445415030328E-4</v>
      </c>
      <c r="CU55" s="177">
        <f t="shared" si="7"/>
        <v>4.8002925739451849E-2</v>
      </c>
      <c r="CV55" s="177">
        <f t="shared" si="7"/>
        <v>3.5188482684381427E-2</v>
      </c>
      <c r="CW55" s="177">
        <f t="shared" si="7"/>
        <v>4.4693891417102866E-2</v>
      </c>
      <c r="CX55" s="177">
        <f t="shared" si="7"/>
        <v>1.4198612013431031E-3</v>
      </c>
      <c r="CY55" s="177">
        <f t="shared" si="7"/>
        <v>4.7357701222389251E-4</v>
      </c>
      <c r="CZ55" s="177">
        <f t="shared" si="7"/>
        <v>4.2766903654912743E-5</v>
      </c>
      <c r="DA55" s="177">
        <f t="shared" si="7"/>
        <v>8.7173379250329534E-3</v>
      </c>
      <c r="DB55" s="177">
        <f t="shared" si="7"/>
        <v>5.773767138897043E-2</v>
      </c>
      <c r="DC55" s="177">
        <f t="shared" si="7"/>
        <v>3.9837889756297262E-2</v>
      </c>
      <c r="DD55" s="177">
        <f t="shared" si="7"/>
        <v>6.0537134913199113E-2</v>
      </c>
      <c r="DE55" s="177">
        <f t="shared" si="7"/>
        <v>2.5791294030822708E-2</v>
      </c>
      <c r="DF55" s="177">
        <f t="shared" si="7"/>
        <v>1.2913092046167769E-2</v>
      </c>
      <c r="DG55" s="177">
        <f t="shared" si="7"/>
        <v>2.5232102993142033E-2</v>
      </c>
      <c r="DH55" s="177">
        <f t="shared" si="7"/>
        <v>1.4701473481716933E-3</v>
      </c>
      <c r="DI55" s="177">
        <f t="shared" si="7"/>
        <v>2.6856842308326471E-3</v>
      </c>
      <c r="DJ55" s="177">
        <f t="shared" si="7"/>
        <v>8.4507401622107587E-3</v>
      </c>
      <c r="DK55" s="177">
        <f t="shared" si="7"/>
        <v>8.6052306484351773E-3</v>
      </c>
      <c r="DL55" s="177">
        <f t="shared" si="7"/>
        <v>4.7301896453642708E-3</v>
      </c>
      <c r="DM55" s="177">
        <f t="shared" si="7"/>
        <v>1.6005549935989787E-2</v>
      </c>
      <c r="DN55" s="210">
        <f>SUM(BI55:DM55)</f>
        <v>1.0000000000000002</v>
      </c>
    </row>
    <row r="56" spans="1:118">
      <c r="A56" s="18"/>
      <c r="B56" s="78"/>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55"/>
      <c r="AP56" s="55"/>
      <c r="AQ56" s="55"/>
      <c r="AR56" s="55"/>
      <c r="AS56" s="55"/>
      <c r="AT56" s="55"/>
      <c r="AU56" s="55"/>
      <c r="AV56" s="55"/>
      <c r="AW56" s="55"/>
      <c r="AX56" s="55"/>
      <c r="AY56" s="55"/>
      <c r="AZ56" s="55"/>
      <c r="BA56" s="55"/>
      <c r="BB56" s="55"/>
      <c r="BC56" s="55"/>
      <c r="BD56" s="55"/>
      <c r="BE56" s="55"/>
      <c r="BF56" s="55"/>
      <c r="BG56" s="55"/>
      <c r="BH56" s="323"/>
      <c r="BI56" s="324"/>
      <c r="BJ56" s="325"/>
      <c r="BK56" s="325"/>
      <c r="BL56" s="325"/>
      <c r="BM56" s="325"/>
      <c r="BN56" s="325"/>
      <c r="BO56" s="325"/>
      <c r="BP56" s="325"/>
      <c r="BQ56" s="325"/>
      <c r="BR56" s="325"/>
      <c r="BS56" s="325"/>
      <c r="BT56" s="325"/>
      <c r="BU56" s="325"/>
      <c r="BV56" s="325"/>
      <c r="BW56" s="325"/>
      <c r="BX56" s="325"/>
      <c r="BY56" s="325"/>
      <c r="BZ56" s="325"/>
      <c r="CA56" s="325"/>
      <c r="CB56" s="325"/>
      <c r="CC56" s="325"/>
      <c r="CD56" s="325"/>
      <c r="CE56" s="325"/>
      <c r="CF56" s="325"/>
      <c r="CG56" s="325"/>
      <c r="CH56" s="325"/>
      <c r="CI56" s="325"/>
      <c r="CJ56" s="325"/>
      <c r="CK56" s="325"/>
      <c r="CL56" s="325"/>
      <c r="CM56" s="325"/>
      <c r="CN56" s="325"/>
      <c r="CO56" s="325"/>
      <c r="CP56" s="325"/>
      <c r="CQ56" s="325"/>
      <c r="CR56" s="325"/>
      <c r="CS56" s="325"/>
      <c r="CT56" s="325"/>
      <c r="CU56" s="325"/>
      <c r="CV56" s="325"/>
      <c r="CW56" s="325"/>
      <c r="CX56" s="325"/>
      <c r="CY56" s="325"/>
      <c r="CZ56" s="325"/>
      <c r="DA56" s="325"/>
      <c r="DB56" s="325"/>
      <c r="DC56" s="325"/>
      <c r="DD56" s="325"/>
      <c r="DE56" s="325"/>
      <c r="DF56" s="325"/>
      <c r="DG56" s="325"/>
      <c r="DH56" s="325"/>
      <c r="DI56" s="325"/>
      <c r="DJ56" s="325"/>
      <c r="DK56" s="325"/>
      <c r="DL56" s="325"/>
      <c r="DM56" s="325"/>
      <c r="DN56" s="326"/>
    </row>
    <row r="57" spans="1:118" ht="24">
      <c r="A57" s="154" t="s">
        <v>137</v>
      </c>
      <c r="B57" s="130"/>
      <c r="C57" s="132">
        <v>9643.3347999999933</v>
      </c>
      <c r="D57" s="132">
        <v>10373.630200000003</v>
      </c>
      <c r="E57" s="132">
        <v>24324.662400000008</v>
      </c>
      <c r="F57" s="132">
        <v>43061.24000000002</v>
      </c>
      <c r="G57" s="132">
        <v>7681.2492000000038</v>
      </c>
      <c r="H57" s="132">
        <v>8261.4399999999987</v>
      </c>
      <c r="I57" s="132">
        <v>6948.9178999999976</v>
      </c>
      <c r="J57" s="132">
        <v>6874.3180000000011</v>
      </c>
      <c r="K57" s="132">
        <v>20780.168100000006</v>
      </c>
      <c r="L57" s="132">
        <v>17650.518199999999</v>
      </c>
      <c r="M57" s="132">
        <v>19664.804399999997</v>
      </c>
      <c r="N57" s="132">
        <v>536.1</v>
      </c>
      <c r="O57" s="132">
        <v>95.999999999999986</v>
      </c>
      <c r="P57" s="132">
        <v>16263.299300000004</v>
      </c>
      <c r="Q57" s="132">
        <v>20082.504799999999</v>
      </c>
      <c r="R57" s="132">
        <v>37.81</v>
      </c>
      <c r="S57" s="132">
        <v>4063.2260000000006</v>
      </c>
      <c r="T57" s="132">
        <v>14975.390099999999</v>
      </c>
      <c r="U57" s="132">
        <v>32871.093000000023</v>
      </c>
      <c r="V57" s="132">
        <v>2581.0968000000007</v>
      </c>
      <c r="W57" s="132">
        <v>15600.992800000015</v>
      </c>
      <c r="X57" s="132">
        <v>850.63399999999979</v>
      </c>
      <c r="Y57" s="132">
        <v>12199.558600000006</v>
      </c>
      <c r="Z57" s="132">
        <v>23892.100800000004</v>
      </c>
      <c r="AA57" s="132">
        <v>7757.4727999999986</v>
      </c>
      <c r="AB57" s="132">
        <v>9279.5144000000018</v>
      </c>
      <c r="AC57" s="132">
        <v>16097.000000000004</v>
      </c>
      <c r="AD57" s="132">
        <v>21488.897100000002</v>
      </c>
      <c r="AE57" s="132">
        <v>1418.35</v>
      </c>
      <c r="AF57" s="132">
        <v>9809.8599999999988</v>
      </c>
      <c r="AG57" s="132">
        <v>21155.386799999986</v>
      </c>
      <c r="AH57" s="132">
        <v>7388.9400000000014</v>
      </c>
      <c r="AI57" s="132">
        <v>10822.687200000009</v>
      </c>
      <c r="AJ57" s="132">
        <v>24957.265999999992</v>
      </c>
      <c r="AK57" s="132">
        <v>29586.805800000013</v>
      </c>
      <c r="AL57" s="132">
        <v>24071.11079999998</v>
      </c>
      <c r="AM57" s="132">
        <v>6694.5399999999981</v>
      </c>
      <c r="AN57" s="132">
        <v>1123.4600000000007</v>
      </c>
      <c r="AO57" s="132">
        <v>31598.86</v>
      </c>
      <c r="AP57" s="132">
        <v>19881.95800000001</v>
      </c>
      <c r="AQ57" s="132">
        <v>23107.027599999979</v>
      </c>
      <c r="AR57" s="132">
        <v>3506.6100000000006</v>
      </c>
      <c r="AS57" s="132">
        <v>544</v>
      </c>
      <c r="AT57" s="132">
        <v>113.75999999999999</v>
      </c>
      <c r="AU57" s="132">
        <v>7338.8427000000001</v>
      </c>
      <c r="AV57" s="132">
        <v>32419.61359999999</v>
      </c>
      <c r="AW57" s="132">
        <v>63350.731600000072</v>
      </c>
      <c r="AX57" s="132">
        <v>33215.269800000002</v>
      </c>
      <c r="AY57" s="132">
        <v>26577.499999999989</v>
      </c>
      <c r="AZ57" s="132">
        <v>18226.950000000004</v>
      </c>
      <c r="BA57" s="132">
        <v>20544.727600000017</v>
      </c>
      <c r="BB57" s="132">
        <v>1306.7660000000003</v>
      </c>
      <c r="BC57" s="132">
        <v>3455.9559999999992</v>
      </c>
      <c r="BD57" s="132">
        <v>19864.900000000001</v>
      </c>
      <c r="BE57" s="132">
        <v>14446.291599999995</v>
      </c>
      <c r="BF57" s="132">
        <v>14102.4452</v>
      </c>
      <c r="BG57" s="132">
        <v>8978.25</v>
      </c>
      <c r="BH57" s="133">
        <v>853545.84000000008</v>
      </c>
      <c r="BI57" s="74">
        <v>1.1297969421302543E-2</v>
      </c>
      <c r="BJ57" s="60">
        <v>1.2153571271579277E-2</v>
      </c>
      <c r="BK57" s="61">
        <v>2.8498366766101287E-2</v>
      </c>
      <c r="BL57" s="60">
        <v>5.044982704150959E-2</v>
      </c>
      <c r="BM57" s="61">
        <v>8.9992228185424728E-3</v>
      </c>
      <c r="BN57" s="61">
        <v>9.6789646353381536E-3</v>
      </c>
      <c r="BO57" s="60">
        <v>8.1412357419491342E-3</v>
      </c>
      <c r="BP57" s="61">
        <v>8.0538357494660158E-3</v>
      </c>
      <c r="BQ57" s="60">
        <v>2.4345696652917907E-2</v>
      </c>
      <c r="BR57" s="61">
        <v>2.067905128563452E-2</v>
      </c>
      <c r="BS57" s="61">
        <v>2.3038955236428772E-2</v>
      </c>
      <c r="BT57" s="60">
        <v>6.2808577451446538E-4</v>
      </c>
      <c r="BU57" s="61">
        <v>1.1247199095950133E-4</v>
      </c>
      <c r="BV57" s="60">
        <v>1.9053808873346512E-2</v>
      </c>
      <c r="BW57" s="61">
        <v>2.3528326024059819E-2</v>
      </c>
      <c r="BX57" s="61">
        <v>4.4297562272695275E-5</v>
      </c>
      <c r="BY57" s="60">
        <v>4.760407478525114E-3</v>
      </c>
      <c r="BZ57" s="61">
        <v>1.7544916041064645E-2</v>
      </c>
      <c r="CA57" s="60">
        <v>3.8511221611718029E-2</v>
      </c>
      <c r="CB57" s="61">
        <v>3.0239697495333122E-3</v>
      </c>
      <c r="CC57" s="61">
        <v>1.8277861678758826E-2</v>
      </c>
      <c r="CD57" s="60">
        <v>9.9658853706087978E-4</v>
      </c>
      <c r="CE57" s="61">
        <v>1.4292798380928205E-2</v>
      </c>
      <c r="CF57" s="60">
        <v>2.7991584845636411E-2</v>
      </c>
      <c r="CG57" s="61">
        <v>9.0885251107310164E-3</v>
      </c>
      <c r="CH57" s="61">
        <v>1.0871723538597529E-2</v>
      </c>
      <c r="CI57" s="60">
        <v>1.8858975400782227E-2</v>
      </c>
      <c r="CJ57" s="61">
        <v>2.5176031670425574E-2</v>
      </c>
      <c r="CK57" s="60">
        <v>1.6617150872646742E-3</v>
      </c>
      <c r="CL57" s="61">
        <v>1.1493067554520561E-2</v>
      </c>
      <c r="CM57" s="61">
        <v>2.4785296592857841E-2</v>
      </c>
      <c r="CN57" s="60">
        <v>8.6567582591697712E-3</v>
      </c>
      <c r="CO57" s="61">
        <v>1.2679678926207418E-2</v>
      </c>
      <c r="CP57" s="60">
        <v>2.9239514540894476E-2</v>
      </c>
      <c r="CQ57" s="61">
        <v>3.4663405775605456E-2</v>
      </c>
      <c r="CR57" s="61">
        <v>2.8201309961278679E-2</v>
      </c>
      <c r="CS57" s="60">
        <v>7.8432108578960422E-3</v>
      </c>
      <c r="CT57" s="61">
        <v>1.3162269058683486E-3</v>
      </c>
      <c r="CU57" s="60">
        <v>3.7020694752609884E-2</v>
      </c>
      <c r="CV57" s="61">
        <v>2.3293368754512361E-2</v>
      </c>
      <c r="CW57" s="61">
        <v>2.7071806243001522E-2</v>
      </c>
      <c r="CX57" s="60">
        <v>4.1082855022760113E-3</v>
      </c>
      <c r="CY57" s="61">
        <v>6.3734128210384097E-4</v>
      </c>
      <c r="CZ57" s="60">
        <v>1.332793092870091E-4</v>
      </c>
      <c r="DA57" s="61">
        <v>8.5980651021625269E-3</v>
      </c>
      <c r="DB57" s="61">
        <v>3.798227591385131E-2</v>
      </c>
      <c r="DC57" s="60">
        <v>7.4220655331177138E-2</v>
      </c>
      <c r="DD57" s="61">
        <v>3.8914453381906237E-2</v>
      </c>
      <c r="DE57" s="60">
        <v>3.1137753538814022E-2</v>
      </c>
      <c r="DF57" s="61">
        <v>2.1354389121034205E-2</v>
      </c>
      <c r="DG57" s="61">
        <v>2.4069858509298124E-2</v>
      </c>
      <c r="DH57" s="60">
        <v>1.5309851431060811E-3</v>
      </c>
      <c r="DI57" s="61">
        <v>4.0489401248795251E-3</v>
      </c>
      <c r="DJ57" s="60">
        <v>2.3273383887618737E-2</v>
      </c>
      <c r="DK57" s="61">
        <v>1.6925033106599166E-2</v>
      </c>
      <c r="DL57" s="61">
        <v>1.652218842751316E-2</v>
      </c>
      <c r="DM57" s="60">
        <v>1.051876721700149E-2</v>
      </c>
      <c r="DN57" s="79">
        <v>1.0000000000000002</v>
      </c>
    </row>
    <row r="58" spans="1:118">
      <c r="A58" s="18"/>
      <c r="B58" s="78"/>
      <c r="C58" s="55"/>
      <c r="D58" s="55"/>
      <c r="E58" s="55"/>
      <c r="F58" s="55"/>
      <c r="G58" s="55"/>
      <c r="H58" s="55"/>
      <c r="I58" s="55"/>
      <c r="J58" s="55"/>
      <c r="K58" s="55"/>
      <c r="L58" s="55"/>
      <c r="M58" s="55"/>
      <c r="N58" s="55"/>
      <c r="O58" s="55"/>
      <c r="P58" s="55"/>
      <c r="Q58" s="55"/>
      <c r="R58" s="55"/>
      <c r="S58" s="55"/>
      <c r="T58" s="55"/>
      <c r="U58" s="55"/>
      <c r="V58" s="55"/>
      <c r="W58" s="55"/>
      <c r="X58" s="55"/>
      <c r="Y58" s="55"/>
      <c r="Z58" s="55"/>
      <c r="AA58" s="55"/>
      <c r="AB58" s="55"/>
      <c r="AC58" s="55"/>
      <c r="AD58" s="55"/>
      <c r="AE58" s="55"/>
      <c r="AF58" s="55"/>
      <c r="AG58" s="55"/>
      <c r="AH58" s="55"/>
      <c r="AI58" s="55"/>
      <c r="AJ58" s="55"/>
      <c r="AK58" s="55"/>
      <c r="AL58" s="55"/>
      <c r="AM58" s="55"/>
      <c r="AN58" s="55"/>
      <c r="AO58" s="55"/>
      <c r="AP58" s="55"/>
      <c r="AQ58" s="55"/>
      <c r="AR58" s="55"/>
      <c r="AS58" s="55"/>
      <c r="AT58" s="55"/>
      <c r="AU58" s="55"/>
      <c r="AV58" s="55"/>
      <c r="AW58" s="55"/>
      <c r="AX58" s="55"/>
      <c r="AY58" s="55"/>
      <c r="AZ58" s="55"/>
      <c r="BA58" s="55"/>
      <c r="BB58" s="55"/>
      <c r="BC58" s="55"/>
      <c r="BD58" s="55"/>
      <c r="BE58" s="55"/>
      <c r="BF58" s="55"/>
      <c r="BG58" s="55"/>
      <c r="BH58" s="323"/>
      <c r="BI58" s="103"/>
      <c r="BJ58" s="50"/>
      <c r="BK58" s="50"/>
      <c r="BL58" s="50"/>
      <c r="BM58" s="50"/>
      <c r="BN58" s="50"/>
      <c r="BO58" s="50"/>
      <c r="BP58" s="50"/>
      <c r="BQ58" s="50"/>
      <c r="BR58" s="50"/>
      <c r="BS58" s="50"/>
      <c r="BT58" s="50"/>
      <c r="BU58" s="50"/>
      <c r="BV58" s="50"/>
      <c r="BW58" s="50"/>
      <c r="BX58" s="50"/>
      <c r="BY58" s="50"/>
      <c r="BZ58" s="50"/>
      <c r="CA58" s="50"/>
      <c r="CB58" s="50"/>
      <c r="CC58" s="50"/>
      <c r="CD58" s="50"/>
      <c r="CE58" s="50"/>
      <c r="CF58" s="50"/>
      <c r="CG58" s="50"/>
      <c r="CH58" s="50"/>
      <c r="CI58" s="50"/>
      <c r="CJ58" s="50"/>
      <c r="CK58" s="50"/>
      <c r="CL58" s="50"/>
      <c r="CM58" s="50"/>
      <c r="CN58" s="50"/>
      <c r="CO58" s="50"/>
      <c r="CP58" s="50"/>
      <c r="CQ58" s="50"/>
      <c r="CR58" s="50"/>
      <c r="CS58" s="50"/>
      <c r="CT58" s="50"/>
      <c r="CU58" s="50"/>
      <c r="CV58" s="50"/>
      <c r="CW58" s="50"/>
      <c r="CX58" s="50"/>
      <c r="CY58" s="50"/>
      <c r="CZ58" s="50"/>
      <c r="DA58" s="50"/>
      <c r="DB58" s="50"/>
      <c r="DC58" s="50"/>
      <c r="DD58" s="50"/>
      <c r="DE58" s="50"/>
      <c r="DF58" s="50"/>
      <c r="DG58" s="50"/>
      <c r="DH58" s="50"/>
      <c r="DI58" s="50"/>
      <c r="DJ58" s="50"/>
      <c r="DK58" s="50"/>
      <c r="DL58" s="50"/>
      <c r="DM58" s="50"/>
      <c r="DN58" s="311"/>
    </row>
    <row r="59" spans="1:118" ht="24">
      <c r="A59" s="129" t="s">
        <v>135</v>
      </c>
      <c r="B59" s="164"/>
      <c r="C59" s="132">
        <v>575.28000000000009</v>
      </c>
      <c r="D59" s="132">
        <v>1281.9199999999998</v>
      </c>
      <c r="E59" s="132">
        <v>3539.4000000000005</v>
      </c>
      <c r="F59" s="132">
        <v>5139.7800000000007</v>
      </c>
      <c r="G59" s="132">
        <v>1628.0100000000002</v>
      </c>
      <c r="H59" s="132">
        <v>701</v>
      </c>
      <c r="I59" s="132">
        <v>591.63000000000011</v>
      </c>
      <c r="J59" s="132">
        <v>1355.6600000000003</v>
      </c>
      <c r="K59" s="132">
        <v>2606.7800000000007</v>
      </c>
      <c r="L59" s="132">
        <v>1250.2199999999998</v>
      </c>
      <c r="M59" s="132">
        <v>2874.7900000000004</v>
      </c>
      <c r="N59" s="132">
        <v>765.77</v>
      </c>
      <c r="O59" s="132">
        <v>0</v>
      </c>
      <c r="P59" s="132">
        <v>3208.8799999999992</v>
      </c>
      <c r="Q59" s="132">
        <v>3763.0699999999988</v>
      </c>
      <c r="R59" s="132">
        <v>2.2400000000000002</v>
      </c>
      <c r="S59" s="132">
        <v>1870.1700000000005</v>
      </c>
      <c r="T59" s="132">
        <v>1824.4999999999995</v>
      </c>
      <c r="U59" s="132">
        <v>2927.5699999999997</v>
      </c>
      <c r="V59" s="132">
        <v>171.84</v>
      </c>
      <c r="W59" s="132">
        <v>1368.7100000000005</v>
      </c>
      <c r="X59" s="132">
        <v>440.96</v>
      </c>
      <c r="Y59" s="132">
        <v>946.98000000000036</v>
      </c>
      <c r="Z59" s="132">
        <v>1166.4999999999998</v>
      </c>
      <c r="AA59" s="132">
        <v>3823.9999999999995</v>
      </c>
      <c r="AB59" s="132">
        <v>369.01999999999992</v>
      </c>
      <c r="AC59" s="132">
        <v>743</v>
      </c>
      <c r="AD59" s="132">
        <v>3280.9200000000019</v>
      </c>
      <c r="AE59" s="132">
        <v>1146.8799999999999</v>
      </c>
      <c r="AF59" s="132">
        <v>632.00000000000023</v>
      </c>
      <c r="AG59" s="132">
        <v>1218.4600000000003</v>
      </c>
      <c r="AH59" s="132">
        <v>232</v>
      </c>
      <c r="AI59" s="132">
        <v>2491.86</v>
      </c>
      <c r="AJ59" s="132">
        <v>697.9</v>
      </c>
      <c r="AK59" s="132">
        <v>2966.0000000000018</v>
      </c>
      <c r="AL59" s="132">
        <v>4092.9099999999994</v>
      </c>
      <c r="AM59" s="132">
        <v>1574</v>
      </c>
      <c r="AN59" s="132">
        <v>1170.28</v>
      </c>
      <c r="AO59" s="132">
        <v>2243</v>
      </c>
      <c r="AP59" s="132">
        <v>1814.9899999999996</v>
      </c>
      <c r="AQ59" s="132">
        <v>1789.7000000000005</v>
      </c>
      <c r="AR59" s="132">
        <v>1251.9999999999998</v>
      </c>
      <c r="AS59" s="132">
        <v>1811.0000000000002</v>
      </c>
      <c r="AT59" s="132">
        <v>30.97</v>
      </c>
      <c r="AU59" s="132">
        <v>546.07999999999993</v>
      </c>
      <c r="AV59" s="132">
        <v>4620.4700000000012</v>
      </c>
      <c r="AW59" s="132">
        <v>2006.9799999999996</v>
      </c>
      <c r="AX59" s="132">
        <v>3296.3300000000008</v>
      </c>
      <c r="AY59" s="132">
        <v>3359.0000000000005</v>
      </c>
      <c r="AZ59" s="132">
        <v>1177</v>
      </c>
      <c r="BA59" s="132">
        <v>784.7600000000001</v>
      </c>
      <c r="BB59" s="132">
        <v>1053.04</v>
      </c>
      <c r="BC59" s="132">
        <v>1249.3000000000004</v>
      </c>
      <c r="BD59" s="132">
        <v>3145.9999999999991</v>
      </c>
      <c r="BE59" s="132">
        <v>577.56000000000017</v>
      </c>
      <c r="BF59" s="132">
        <v>3897.9300000000012</v>
      </c>
      <c r="BG59" s="132">
        <v>0</v>
      </c>
      <c r="BH59" s="133">
        <v>99097</v>
      </c>
      <c r="BI59" s="42">
        <v>5.8052211469570231E-3</v>
      </c>
      <c r="BJ59" s="43">
        <v>1.2936012190076389E-2</v>
      </c>
      <c r="BK59" s="43">
        <v>3.5716520177200124E-2</v>
      </c>
      <c r="BL59" s="43">
        <v>5.1866151346660352E-2</v>
      </c>
      <c r="BM59" s="43">
        <v>1.6428448893508384E-2</v>
      </c>
      <c r="BN59" s="43">
        <v>7.0738771103060639E-3</v>
      </c>
      <c r="BO59" s="43">
        <v>5.9702110053785696E-3</v>
      </c>
      <c r="BP59" s="43">
        <v>1.3680131588241827E-2</v>
      </c>
      <c r="BQ59" s="43">
        <v>2.6305337194869681E-2</v>
      </c>
      <c r="BR59" s="43">
        <v>1.2616123596072533E-2</v>
      </c>
      <c r="BS59" s="43">
        <v>2.9009859027013939E-2</v>
      </c>
      <c r="BT59" s="43">
        <v>7.7274791366035295E-3</v>
      </c>
      <c r="BU59" s="43">
        <v>0</v>
      </c>
      <c r="BV59" s="43">
        <v>3.2381202256375058E-2</v>
      </c>
      <c r="BW59" s="43">
        <v>3.7973601622652543E-2</v>
      </c>
      <c r="BX59" s="43">
        <v>2.2604115159893844E-5</v>
      </c>
      <c r="BY59" s="43">
        <v>1.8872115200258339E-2</v>
      </c>
      <c r="BZ59" s="43">
        <v>1.8411253620190315E-2</v>
      </c>
      <c r="CA59" s="43">
        <v>2.9542468490468932E-2</v>
      </c>
      <c r="CB59" s="43">
        <v>1.7340585486947133E-3</v>
      </c>
      <c r="CC59" s="43">
        <v>1.3811820741293888E-2</v>
      </c>
      <c r="CD59" s="43">
        <v>4.4497815271905307E-3</v>
      </c>
      <c r="CE59" s="43">
        <v>9.5560915063019093E-3</v>
      </c>
      <c r="CF59" s="43">
        <v>1.17712947919715E-2</v>
      </c>
      <c r="CG59" s="43">
        <v>3.8588453737247341E-2</v>
      </c>
      <c r="CH59" s="43">
        <v>3.723826150135725E-3</v>
      </c>
      <c r="CI59" s="43">
        <v>7.4977042695540735E-3</v>
      </c>
      <c r="CJ59" s="43">
        <v>3.3108166745713812E-2</v>
      </c>
      <c r="CK59" s="43">
        <v>1.1573306961865646E-2</v>
      </c>
      <c r="CL59" s="43">
        <v>6.3775896343986217E-3</v>
      </c>
      <c r="CM59" s="43">
        <v>1.2295629534698328E-2</v>
      </c>
      <c r="CN59" s="43">
        <v>2.3411404987032907E-3</v>
      </c>
      <c r="CO59" s="43">
        <v>2.5145665358184407E-2</v>
      </c>
      <c r="CP59" s="43">
        <v>7.0425946295044244E-3</v>
      </c>
      <c r="CQ59" s="43">
        <v>2.9930270341180881E-2</v>
      </c>
      <c r="CR59" s="43">
        <v>4.1302057579946913E-2</v>
      </c>
      <c r="CS59" s="43">
        <v>1.5883427348961119E-2</v>
      </c>
      <c r="CT59" s="43">
        <v>1.1809439236303823E-2</v>
      </c>
      <c r="CU59" s="43">
        <v>2.2634388528411556E-2</v>
      </c>
      <c r="CV59" s="43">
        <v>1.8315287041989158E-2</v>
      </c>
      <c r="CW59" s="43">
        <v>1.8060082545384829E-2</v>
      </c>
      <c r="CX59" s="43">
        <v>1.2634085794726376E-2</v>
      </c>
      <c r="CY59" s="43">
        <v>1.8275023461860603E-2</v>
      </c>
      <c r="CZ59" s="43">
        <v>3.1252207433121081E-4</v>
      </c>
      <c r="DA59" s="43">
        <v>5.5105603600512625E-3</v>
      </c>
      <c r="DB59" s="43">
        <v>4.6625730345015499E-2</v>
      </c>
      <c r="DC59" s="43">
        <v>2.0252681715894522E-2</v>
      </c>
      <c r="DD59" s="43">
        <v>3.3263670948666467E-2</v>
      </c>
      <c r="DE59" s="43">
        <v>3.3896081617001528E-2</v>
      </c>
      <c r="DF59" s="43">
        <v>1.1877251581783505E-2</v>
      </c>
      <c r="DG59" s="43">
        <v>7.9191095593206667E-3</v>
      </c>
      <c r="DH59" s="43">
        <v>1.0626355994631522E-2</v>
      </c>
      <c r="DI59" s="43">
        <v>1.2606839763060439E-2</v>
      </c>
      <c r="DJ59" s="43">
        <v>3.1746672452243753E-2</v>
      </c>
      <c r="DK59" s="43">
        <v>5.8282289070304867E-3</v>
      </c>
      <c r="DL59" s="43">
        <v>3.9334490448752243E-2</v>
      </c>
      <c r="DM59" s="43">
        <v>0</v>
      </c>
      <c r="DN59" s="24">
        <v>1</v>
      </c>
    </row>
    <row r="60" spans="1:118">
      <c r="A60" s="80"/>
      <c r="B60" s="19"/>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55"/>
      <c r="AE60" s="55"/>
      <c r="AF60" s="55"/>
      <c r="AG60" s="55"/>
      <c r="AH60" s="55"/>
      <c r="AI60" s="55"/>
      <c r="AJ60" s="55"/>
      <c r="AK60" s="55"/>
      <c r="AL60" s="55"/>
      <c r="AM60" s="55"/>
      <c r="AN60" s="55"/>
      <c r="AO60" s="55"/>
      <c r="AP60" s="55"/>
      <c r="AQ60" s="55"/>
      <c r="AR60" s="55"/>
      <c r="AS60" s="55"/>
      <c r="AT60" s="55"/>
      <c r="AU60" s="55"/>
      <c r="AV60" s="55"/>
      <c r="AW60" s="55"/>
      <c r="AX60" s="55"/>
      <c r="AY60" s="55"/>
      <c r="AZ60" s="55"/>
      <c r="BA60" s="55"/>
      <c r="BB60" s="55"/>
      <c r="BC60" s="55"/>
      <c r="BD60" s="55"/>
      <c r="BE60" s="55"/>
      <c r="BF60" s="55"/>
      <c r="BG60" s="55"/>
      <c r="BH60" s="323"/>
      <c r="BI60" s="103"/>
      <c r="BJ60" s="50"/>
      <c r="BK60" s="50"/>
      <c r="BL60" s="50"/>
      <c r="BM60" s="50"/>
      <c r="BN60" s="50"/>
      <c r="BO60" s="50"/>
      <c r="BP60" s="50"/>
      <c r="BQ60" s="50"/>
      <c r="BR60" s="50"/>
      <c r="BS60" s="50"/>
      <c r="BT60" s="50"/>
      <c r="BU60" s="50"/>
      <c r="BV60" s="50"/>
      <c r="BW60" s="50"/>
      <c r="BX60" s="50"/>
      <c r="BY60" s="50"/>
      <c r="BZ60" s="50"/>
      <c r="CA60" s="50"/>
      <c r="CB60" s="50"/>
      <c r="CC60" s="50"/>
      <c r="CD60" s="50"/>
      <c r="CE60" s="50"/>
      <c r="CF60" s="50"/>
      <c r="CG60" s="50"/>
      <c r="CH60" s="50"/>
      <c r="CI60" s="50"/>
      <c r="CJ60" s="50"/>
      <c r="CK60" s="50"/>
      <c r="CL60" s="50"/>
      <c r="CM60" s="50"/>
      <c r="CN60" s="50"/>
      <c r="CO60" s="50"/>
      <c r="CP60" s="50"/>
      <c r="CQ60" s="50"/>
      <c r="CR60" s="50"/>
      <c r="CS60" s="50"/>
      <c r="CT60" s="50"/>
      <c r="CU60" s="50"/>
      <c r="CV60" s="50"/>
      <c r="CW60" s="50"/>
      <c r="CX60" s="50"/>
      <c r="CY60" s="50"/>
      <c r="CZ60" s="50"/>
      <c r="DA60" s="50"/>
      <c r="DB60" s="50"/>
      <c r="DC60" s="50"/>
      <c r="DD60" s="50"/>
      <c r="DE60" s="50"/>
      <c r="DF60" s="50"/>
      <c r="DG60" s="50"/>
      <c r="DH60" s="50"/>
      <c r="DI60" s="50"/>
      <c r="DJ60" s="50"/>
      <c r="DK60" s="50"/>
      <c r="DL60" s="50"/>
      <c r="DM60" s="50"/>
      <c r="DN60" s="311"/>
    </row>
    <row r="61" spans="1:118" ht="24">
      <c r="A61" s="178" t="s">
        <v>138</v>
      </c>
      <c r="B61" s="126"/>
      <c r="C61" s="127">
        <v>10061.73519999999</v>
      </c>
      <c r="D61" s="127">
        <v>17056.889799999994</v>
      </c>
      <c r="E61" s="127">
        <v>41626.517600000152</v>
      </c>
      <c r="F61" s="127">
        <v>84966.589999999938</v>
      </c>
      <c r="G61" s="127">
        <v>25361.440800000011</v>
      </c>
      <c r="H61" s="127">
        <v>9292.5600000000159</v>
      </c>
      <c r="I61" s="127">
        <v>7511.7621000000299</v>
      </c>
      <c r="J61" s="127">
        <v>20386.222000000053</v>
      </c>
      <c r="K61" s="127">
        <v>41199.451900000131</v>
      </c>
      <c r="L61" s="127">
        <v>19496.861799999977</v>
      </c>
      <c r="M61" s="127">
        <v>32400.725599999932</v>
      </c>
      <c r="N61" s="127">
        <v>19056.53000000001</v>
      </c>
      <c r="O61" s="127">
        <v>3354</v>
      </c>
      <c r="P61" s="127">
        <v>48845.190700000014</v>
      </c>
      <c r="Q61" s="127">
        <v>46558.835199999994</v>
      </c>
      <c r="R61" s="127">
        <v>1170.8200000000015</v>
      </c>
      <c r="S61" s="127">
        <v>24841.144000000098</v>
      </c>
      <c r="T61" s="127">
        <v>25375.879900000014</v>
      </c>
      <c r="U61" s="127">
        <v>42309.037000000062</v>
      </c>
      <c r="V61" s="127">
        <v>3185.4431999999988</v>
      </c>
      <c r="W61" s="127">
        <v>18764.487200000003</v>
      </c>
      <c r="X61" s="127">
        <v>7738.3859999999995</v>
      </c>
      <c r="Y61" s="127">
        <v>13681.3014</v>
      </c>
      <c r="Z61" s="127">
        <v>24766.359200000003</v>
      </c>
      <c r="AA61" s="127">
        <v>71198.047200000132</v>
      </c>
      <c r="AB61" s="127">
        <v>6694.8055999999979</v>
      </c>
      <c r="AC61" s="127">
        <v>12899.000000000004</v>
      </c>
      <c r="AD61" s="127">
        <v>49431.492899999997</v>
      </c>
      <c r="AE61" s="127">
        <v>27978.540000000055</v>
      </c>
      <c r="AF61" s="127">
        <v>10005.140000000007</v>
      </c>
      <c r="AG61" s="127">
        <v>18993.913200000075</v>
      </c>
      <c r="AH61" s="127">
        <v>5747.0600000000086</v>
      </c>
      <c r="AI61" s="127">
        <v>55823.492800000022</v>
      </c>
      <c r="AJ61" s="127">
        <v>11619.484000000009</v>
      </c>
      <c r="AK61" s="127">
        <v>40945.954199999986</v>
      </c>
      <c r="AL61" s="127">
        <v>58590.299199999943</v>
      </c>
      <c r="AM61" s="127">
        <v>20157.459999999977</v>
      </c>
      <c r="AN61" s="127">
        <v>23846.260000000017</v>
      </c>
      <c r="AO61" s="127">
        <v>28637.139999999934</v>
      </c>
      <c r="AP61" s="127">
        <v>23009.781999999908</v>
      </c>
      <c r="AQ61" s="127">
        <v>25134.162400000034</v>
      </c>
      <c r="AR61" s="127">
        <v>22307.39000000005</v>
      </c>
      <c r="AS61" s="127">
        <v>30352.999999999956</v>
      </c>
      <c r="AT61" s="127">
        <v>9429.6699999999983</v>
      </c>
      <c r="AU61" s="127">
        <v>8814.7172999999984</v>
      </c>
      <c r="AV61" s="127">
        <v>72541.016399999993</v>
      </c>
      <c r="AW61" s="127">
        <v>30567.868400000025</v>
      </c>
      <c r="AX61" s="127">
        <v>50197.850199999884</v>
      </c>
      <c r="AY61" s="127">
        <v>41912.500000000051</v>
      </c>
      <c r="AZ61" s="127">
        <v>14323.05</v>
      </c>
      <c r="BA61" s="127">
        <v>12507.662400000014</v>
      </c>
      <c r="BB61" s="127">
        <v>16324.214000000016</v>
      </c>
      <c r="BC61" s="127">
        <v>16306.144000000015</v>
      </c>
      <c r="BD61" s="127">
        <v>58904.099999999831</v>
      </c>
      <c r="BE61" s="127">
        <v>11359.80839999998</v>
      </c>
      <c r="BF61" s="127">
        <v>41274.214800000031</v>
      </c>
      <c r="BG61" s="127">
        <v>14127.749999999996</v>
      </c>
      <c r="BH61" s="128">
        <v>1530971.1600000001</v>
      </c>
      <c r="BI61" s="74">
        <v>6.5721258916464432E-3</v>
      </c>
      <c r="BJ61" s="60">
        <v>1.1141222150781725E-2</v>
      </c>
      <c r="BK61" s="61">
        <v>2.7189615773036604E-2</v>
      </c>
      <c r="BL61" s="60">
        <v>5.5498491558782809E-2</v>
      </c>
      <c r="BM61" s="61">
        <v>1.6565590170882126E-2</v>
      </c>
      <c r="BN61" s="61">
        <v>6.0697159050337795E-3</v>
      </c>
      <c r="BO61" s="60">
        <v>4.9065340329467926E-3</v>
      </c>
      <c r="BP61" s="61">
        <v>1.3315875917610395E-2</v>
      </c>
      <c r="BQ61" s="60">
        <v>2.6910664927221835E-2</v>
      </c>
      <c r="BR61" s="61">
        <v>1.2734963472466701E-2</v>
      </c>
      <c r="BS61" s="61">
        <v>2.1163511401481875E-2</v>
      </c>
      <c r="BT61" s="60">
        <v>1.2447347473220859E-2</v>
      </c>
      <c r="BU61" s="61">
        <v>2.1907662845850077E-3</v>
      </c>
      <c r="BV61" s="60">
        <v>3.1904709883627078E-2</v>
      </c>
      <c r="BW61" s="61">
        <v>3.0411307813270623E-2</v>
      </c>
      <c r="BX61" s="61">
        <v>7.6475640468629165E-4</v>
      </c>
      <c r="BY61" s="60">
        <v>1.6225742619475663E-2</v>
      </c>
      <c r="BZ61" s="61">
        <v>1.6575021504650688E-2</v>
      </c>
      <c r="CA61" s="60">
        <v>2.7635423909618297E-2</v>
      </c>
      <c r="CB61" s="61">
        <v>2.08066832558753E-3</v>
      </c>
      <c r="CC61" s="61">
        <v>1.2256590907956751E-2</v>
      </c>
      <c r="CD61" s="60">
        <v>5.0545602700967918E-3</v>
      </c>
      <c r="CE61" s="61">
        <v>8.936354751450706E-3</v>
      </c>
      <c r="CF61" s="60">
        <v>1.6176894671222939E-2</v>
      </c>
      <c r="CG61" s="61">
        <v>4.650515245499473E-2</v>
      </c>
      <c r="CH61" s="61">
        <v>4.3729142487569771E-3</v>
      </c>
      <c r="CI61" s="60">
        <v>8.4253709913124693E-3</v>
      </c>
      <c r="CJ61" s="61">
        <v>3.2287670853316394E-2</v>
      </c>
      <c r="CK61" s="60">
        <v>1.8275027466879291E-2</v>
      </c>
      <c r="CL61" s="61">
        <v>6.5351590293836791E-3</v>
      </c>
      <c r="CM61" s="61">
        <v>1.2406447421256501E-2</v>
      </c>
      <c r="CN61" s="60">
        <v>3.7538656182132184E-3</v>
      </c>
      <c r="CO61" s="61">
        <v>3.6462798423975547E-2</v>
      </c>
      <c r="CP61" s="60">
        <v>7.5896165150491851E-3</v>
      </c>
      <c r="CQ61" s="61">
        <v>2.6745085256864004E-2</v>
      </c>
      <c r="CR61" s="61">
        <v>3.827002149406912E-2</v>
      </c>
      <c r="CS61" s="60">
        <v>1.3166453115942417E-2</v>
      </c>
      <c r="CT61" s="61">
        <v>1.5575904120884951E-2</v>
      </c>
      <c r="CU61" s="60">
        <v>1.8705211925742565E-2</v>
      </c>
      <c r="CV61" s="61">
        <v>1.5029533280038995E-2</v>
      </c>
      <c r="CW61" s="61">
        <v>1.6417136427311949E-2</v>
      </c>
      <c r="CX61" s="60">
        <v>1.4570744755244147E-2</v>
      </c>
      <c r="CY61" s="61">
        <v>1.982597764937646E-2</v>
      </c>
      <c r="CZ61" s="60">
        <v>6.1592734379137468E-3</v>
      </c>
      <c r="DA61" s="61">
        <v>5.7575985298116243E-3</v>
      </c>
      <c r="DB61" s="61">
        <v>4.7382353303115118E-2</v>
      </c>
      <c r="DC61" s="60">
        <v>1.9966325427057698E-2</v>
      </c>
      <c r="DD61" s="61">
        <v>3.2788240243532663E-2</v>
      </c>
      <c r="DE61" s="60">
        <v>2.7376413805208485E-2</v>
      </c>
      <c r="DF61" s="61">
        <v>9.3555322100254308E-3</v>
      </c>
      <c r="DG61" s="61">
        <v>8.1697570318698971E-3</v>
      </c>
      <c r="DH61" s="60">
        <v>1.066265284840507E-2</v>
      </c>
      <c r="DI61" s="61">
        <v>1.0650849882763313E-2</v>
      </c>
      <c r="DJ61" s="60">
        <v>3.8474989953435713E-2</v>
      </c>
      <c r="DK61" s="61">
        <v>7.4200015629294928E-3</v>
      </c>
      <c r="DL61" s="61">
        <v>2.6959498570828744E-2</v>
      </c>
      <c r="DM61" s="60">
        <v>9.2279661231502198E-3</v>
      </c>
      <c r="DN61" s="79">
        <v>1.0000000000000004</v>
      </c>
    </row>
    <row r="62" spans="1:118">
      <c r="A62" s="80"/>
      <c r="B62" s="78"/>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55"/>
      <c r="AE62" s="55"/>
      <c r="AF62" s="55"/>
      <c r="AG62" s="55"/>
      <c r="AH62" s="55"/>
      <c r="AI62" s="55"/>
      <c r="AJ62" s="55"/>
      <c r="AK62" s="55"/>
      <c r="AL62" s="55"/>
      <c r="AM62" s="55"/>
      <c r="AN62" s="55"/>
      <c r="AO62" s="55"/>
      <c r="AP62" s="55"/>
      <c r="AQ62" s="55"/>
      <c r="AR62" s="55"/>
      <c r="AS62" s="55"/>
      <c r="AT62" s="55"/>
      <c r="AU62" s="55"/>
      <c r="AV62" s="55"/>
      <c r="AW62" s="55"/>
      <c r="AX62" s="55"/>
      <c r="AY62" s="55"/>
      <c r="AZ62" s="55"/>
      <c r="BA62" s="55"/>
      <c r="BB62" s="55"/>
      <c r="BC62" s="55"/>
      <c r="BD62" s="55"/>
      <c r="BE62" s="55"/>
      <c r="BF62" s="55"/>
      <c r="BG62" s="55"/>
      <c r="BH62" s="323"/>
      <c r="BI62" s="103"/>
      <c r="BJ62" s="50"/>
      <c r="BK62" s="50"/>
      <c r="BL62" s="50"/>
      <c r="BM62" s="50"/>
      <c r="BN62" s="50"/>
      <c r="BO62" s="50"/>
      <c r="BP62" s="50"/>
      <c r="BQ62" s="50"/>
      <c r="BR62" s="50"/>
      <c r="BS62" s="50"/>
      <c r="BT62" s="50"/>
      <c r="BU62" s="50"/>
      <c r="BV62" s="50"/>
      <c r="BW62" s="50"/>
      <c r="BX62" s="50"/>
      <c r="BY62" s="50"/>
      <c r="BZ62" s="50"/>
      <c r="CA62" s="50"/>
      <c r="CB62" s="50"/>
      <c r="CC62" s="50"/>
      <c r="CD62" s="50"/>
      <c r="CE62" s="50"/>
      <c r="CF62" s="50"/>
      <c r="CG62" s="50"/>
      <c r="CH62" s="50"/>
      <c r="CI62" s="50"/>
      <c r="CJ62" s="50"/>
      <c r="CK62" s="50"/>
      <c r="CL62" s="50"/>
      <c r="CM62" s="50"/>
      <c r="CN62" s="50"/>
      <c r="CO62" s="50"/>
      <c r="CP62" s="50"/>
      <c r="CQ62" s="50"/>
      <c r="CR62" s="50"/>
      <c r="CS62" s="50"/>
      <c r="CT62" s="50"/>
      <c r="CU62" s="50"/>
      <c r="CV62" s="50"/>
      <c r="CW62" s="50"/>
      <c r="CX62" s="50"/>
      <c r="CY62" s="50"/>
      <c r="CZ62" s="50"/>
      <c r="DA62" s="50"/>
      <c r="DB62" s="50"/>
      <c r="DC62" s="50"/>
      <c r="DD62" s="50"/>
      <c r="DE62" s="50"/>
      <c r="DF62" s="50"/>
      <c r="DG62" s="50"/>
      <c r="DH62" s="50"/>
      <c r="DI62" s="50"/>
      <c r="DJ62" s="50"/>
      <c r="DK62" s="50"/>
      <c r="DL62" s="50"/>
      <c r="DM62" s="50"/>
      <c r="DN62" s="311"/>
    </row>
    <row r="63" spans="1:118" ht="48.75" thickBot="1">
      <c r="A63" s="179" t="s">
        <v>136</v>
      </c>
      <c r="B63" s="180"/>
      <c r="C63" s="306">
        <v>20280.349999999984</v>
      </c>
      <c r="D63" s="306">
        <v>28712.439999999995</v>
      </c>
      <c r="E63" s="306">
        <v>69490.580000000162</v>
      </c>
      <c r="F63" s="306">
        <v>133167.60999999996</v>
      </c>
      <c r="G63" s="306">
        <v>34670.700000000012</v>
      </c>
      <c r="H63" s="306">
        <v>18255.000000000015</v>
      </c>
      <c r="I63" s="306">
        <v>15052.310000000027</v>
      </c>
      <c r="J63" s="306">
        <v>28616.200000000055</v>
      </c>
      <c r="K63" s="306">
        <v>64586.40000000014</v>
      </c>
      <c r="L63" s="306">
        <v>38397.599999999977</v>
      </c>
      <c r="M63" s="306">
        <v>54940.319999999934</v>
      </c>
      <c r="N63" s="306">
        <v>20358.400000000009</v>
      </c>
      <c r="O63" s="306">
        <v>3450</v>
      </c>
      <c r="P63" s="306">
        <v>68317.370000000024</v>
      </c>
      <c r="Q63" s="306">
        <v>70404.409999999989</v>
      </c>
      <c r="R63" s="306">
        <v>1210.8700000000015</v>
      </c>
      <c r="S63" s="306">
        <v>30774.540000000099</v>
      </c>
      <c r="T63" s="306">
        <v>42175.770000000011</v>
      </c>
      <c r="U63" s="306">
        <v>78107.700000000084</v>
      </c>
      <c r="V63" s="306">
        <v>5938.3799999999992</v>
      </c>
      <c r="W63" s="306">
        <v>35734.190000000017</v>
      </c>
      <c r="X63" s="306">
        <v>9029.98</v>
      </c>
      <c r="Y63" s="306">
        <v>26827.840000000004</v>
      </c>
      <c r="Z63" s="306">
        <v>49824.960000000006</v>
      </c>
      <c r="AA63" s="306">
        <v>82779.520000000135</v>
      </c>
      <c r="AB63" s="306">
        <v>16343.34</v>
      </c>
      <c r="AC63" s="306">
        <v>29739.000000000007</v>
      </c>
      <c r="AD63" s="306">
        <v>74201.31</v>
      </c>
      <c r="AE63" s="306">
        <v>30543.770000000055</v>
      </c>
      <c r="AF63" s="306">
        <v>20447.000000000007</v>
      </c>
      <c r="AG63" s="306">
        <v>41367.76000000006</v>
      </c>
      <c r="AH63" s="306">
        <v>13368.000000000011</v>
      </c>
      <c r="AI63" s="306">
        <v>69138.040000000037</v>
      </c>
      <c r="AJ63" s="306">
        <v>37274.65</v>
      </c>
      <c r="AK63" s="306">
        <v>73498.760000000009</v>
      </c>
      <c r="AL63" s="306">
        <v>86754.31999999992</v>
      </c>
      <c r="AM63" s="306">
        <v>28425.999999999975</v>
      </c>
      <c r="AN63" s="306">
        <v>26140.000000000018</v>
      </c>
      <c r="AO63" s="306">
        <v>62478.999999999935</v>
      </c>
      <c r="AP63" s="306">
        <v>44706.729999999916</v>
      </c>
      <c r="AQ63" s="306">
        <v>50030.890000000014</v>
      </c>
      <c r="AR63" s="306">
        <v>27066.000000000051</v>
      </c>
      <c r="AS63" s="306">
        <v>32707.999999999956</v>
      </c>
      <c r="AT63" s="306">
        <v>9574.3999999999978</v>
      </c>
      <c r="AU63" s="306">
        <v>16699.64</v>
      </c>
      <c r="AV63" s="306">
        <v>109581.09999999998</v>
      </c>
      <c r="AW63" s="306">
        <v>95925.580000000089</v>
      </c>
      <c r="AX63" s="306">
        <v>86709.449999999895</v>
      </c>
      <c r="AY63" s="306">
        <v>71849.000000000044</v>
      </c>
      <c r="AZ63" s="306">
        <v>33727</v>
      </c>
      <c r="BA63" s="306">
        <v>33837.150000000031</v>
      </c>
      <c r="BB63" s="306">
        <v>18684.020000000019</v>
      </c>
      <c r="BC63" s="306">
        <v>21011.400000000012</v>
      </c>
      <c r="BD63" s="306">
        <v>81914.999999999825</v>
      </c>
      <c r="BE63" s="306">
        <v>26383.659999999974</v>
      </c>
      <c r="BF63" s="306">
        <v>59274.590000000033</v>
      </c>
      <c r="BG63" s="306">
        <v>23105.999999999996</v>
      </c>
      <c r="BH63" s="327">
        <v>2483614</v>
      </c>
      <c r="BI63" s="318">
        <v>8.1656610085141992E-3</v>
      </c>
      <c r="BJ63" s="319">
        <v>1.1560749778347196E-2</v>
      </c>
      <c r="BK63" s="319">
        <v>2.7979621632025008E-2</v>
      </c>
      <c r="BL63" s="319">
        <v>5.3618480971680767E-2</v>
      </c>
      <c r="BM63" s="319">
        <v>1.3959777968718171E-2</v>
      </c>
      <c r="BN63" s="319">
        <v>7.3501759935320123E-3</v>
      </c>
      <c r="BO63" s="319">
        <v>6.060647910665678E-3</v>
      </c>
      <c r="BP63" s="319">
        <v>1.152199979545938E-2</v>
      </c>
      <c r="BQ63" s="319">
        <v>2.6005007219318355E-2</v>
      </c>
      <c r="BR63" s="319">
        <v>1.5460373471884108E-2</v>
      </c>
      <c r="BS63" s="319">
        <v>2.2121118660146034E-2</v>
      </c>
      <c r="BT63" s="319">
        <v>8.1970869869472506E-3</v>
      </c>
      <c r="BU63" s="319">
        <v>1.3891047481613488E-3</v>
      </c>
      <c r="BV63" s="319">
        <v>2.7507241463448035E-2</v>
      </c>
      <c r="BW63" s="319">
        <v>2.8347565281883574E-2</v>
      </c>
      <c r="BX63" s="319">
        <v>4.8754355548003898E-4</v>
      </c>
      <c r="BY63" s="319">
        <v>1.2391031778690288E-2</v>
      </c>
      <c r="BZ63" s="319">
        <v>1.6981612279524924E-2</v>
      </c>
      <c r="CA63" s="319">
        <v>3.1449210706655739E-2</v>
      </c>
      <c r="CB63" s="319">
        <v>2.3910237259090984E-3</v>
      </c>
      <c r="CC63" s="319">
        <v>1.4387980579912989E-2</v>
      </c>
      <c r="CD63" s="319">
        <v>3.6358226358846422E-3</v>
      </c>
      <c r="CE63" s="319">
        <v>1.0801936210699409E-2</v>
      </c>
      <c r="CF63" s="319">
        <v>2.0061474931289649E-2</v>
      </c>
      <c r="CG63" s="319">
        <v>3.3330267907976094E-2</v>
      </c>
      <c r="CH63" s="319">
        <v>6.5804670129899412E-3</v>
      </c>
      <c r="CI63" s="319">
        <v>1.197408292915083E-2</v>
      </c>
      <c r="CJ63" s="319">
        <v>2.9876345519070192E-2</v>
      </c>
      <c r="CK63" s="319">
        <v>1.2298114763405286E-2</v>
      </c>
      <c r="CL63" s="319">
        <v>8.2327608074362624E-3</v>
      </c>
      <c r="CM63" s="319">
        <v>1.6656275894724407E-2</v>
      </c>
      <c r="CN63" s="319">
        <v>5.3824789198321519E-3</v>
      </c>
      <c r="CO63" s="319">
        <v>2.7837675258715742E-2</v>
      </c>
      <c r="CP63" s="319">
        <v>1.5008229942334035E-2</v>
      </c>
      <c r="CQ63" s="319">
        <v>2.9593471449267082E-2</v>
      </c>
      <c r="CR63" s="319">
        <v>3.4930677633480851E-2</v>
      </c>
      <c r="CS63" s="319">
        <v>1.1445417846734628E-2</v>
      </c>
      <c r="CT63" s="319">
        <v>1.0524984961431212E-2</v>
      </c>
      <c r="CU63" s="319">
        <v>2.5156485669673281E-2</v>
      </c>
      <c r="CV63" s="319">
        <v>1.8000675628338347E-2</v>
      </c>
      <c r="CW63" s="319">
        <v>2.0144390392387874E-2</v>
      </c>
      <c r="CX63" s="319">
        <v>1.0897828728618881E-2</v>
      </c>
      <c r="CY63" s="319">
        <v>1.3169518290684445E-2</v>
      </c>
      <c r="CZ63" s="319">
        <v>3.8550273915350765E-3</v>
      </c>
      <c r="DA63" s="319">
        <v>6.7239273091551262E-3</v>
      </c>
      <c r="DB63" s="319">
        <v>4.4121630817027115E-2</v>
      </c>
      <c r="DC63" s="319">
        <v>3.8623385115400415E-2</v>
      </c>
      <c r="DD63" s="319">
        <v>3.4912611218973599E-2</v>
      </c>
      <c r="DE63" s="319">
        <v>2.8929213637868059E-2</v>
      </c>
      <c r="DF63" s="319">
        <v>1.3579807490213858E-2</v>
      </c>
      <c r="DG63" s="319">
        <v>1.3624158182390673E-2</v>
      </c>
      <c r="DH63" s="319">
        <v>7.5229162019540951E-3</v>
      </c>
      <c r="DI63" s="319">
        <v>8.4600102914543125E-3</v>
      </c>
      <c r="DJ63" s="319">
        <v>3.2982178390039606E-2</v>
      </c>
      <c r="DK63" s="319">
        <v>1.0623091994166556E-2</v>
      </c>
      <c r="DL63" s="319">
        <v>2.3866265047628187E-2</v>
      </c>
      <c r="DM63" s="319">
        <v>9.3033780611640922E-3</v>
      </c>
      <c r="DN63" s="23">
        <v>1.0000000000000002</v>
      </c>
    </row>
    <row r="66" spans="60:60">
      <c r="BH66" s="120"/>
    </row>
  </sheetData>
  <sortState ref="B19:DN24">
    <sortCondition ref="B19:B24"/>
  </sortState>
  <dataConsolidate/>
  <mergeCells count="14">
    <mergeCell ref="A12:A18"/>
    <mergeCell ref="A20:A26"/>
    <mergeCell ref="A28:A42"/>
    <mergeCell ref="A44:A55"/>
    <mergeCell ref="C9:BH9"/>
    <mergeCell ref="BG10:BG11"/>
    <mergeCell ref="C10:BF10"/>
    <mergeCell ref="A9:A11"/>
    <mergeCell ref="B9:B11"/>
    <mergeCell ref="BI9:DN9"/>
    <mergeCell ref="BI10:DL10"/>
    <mergeCell ref="DM10:DM11"/>
    <mergeCell ref="DN10:DN11"/>
    <mergeCell ref="BH10:BH11"/>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sheetPr codeName="Sheet8"/>
  <dimension ref="A6:C368"/>
  <sheetViews>
    <sheetView workbookViewId="0"/>
  </sheetViews>
  <sheetFormatPr defaultRowHeight="12.75"/>
  <cols>
    <col min="1" max="1" width="18" style="16" bestFit="1" customWidth="1"/>
    <col min="2" max="2" width="38.7109375" style="16" bestFit="1" customWidth="1"/>
    <col min="3" max="16384" width="9.140625" style="16"/>
  </cols>
  <sheetData>
    <row r="6" spans="1:3" ht="15.75">
      <c r="A6" s="15" t="s">
        <v>141</v>
      </c>
    </row>
    <row r="7" spans="1:3" ht="13.5" thickBot="1"/>
    <row r="8" spans="1:3" ht="13.5" thickBot="1">
      <c r="A8" s="87" t="s">
        <v>130</v>
      </c>
      <c r="B8" s="183" t="s">
        <v>131</v>
      </c>
      <c r="C8" s="81" t="s">
        <v>132</v>
      </c>
    </row>
    <row r="9" spans="1:3">
      <c r="A9" s="461" t="s">
        <v>56</v>
      </c>
      <c r="B9" s="462" t="s">
        <v>32</v>
      </c>
      <c r="C9" s="82">
        <v>164</v>
      </c>
    </row>
    <row r="10" spans="1:3">
      <c r="A10" s="451"/>
      <c r="B10" s="454"/>
      <c r="C10" s="83">
        <v>165</v>
      </c>
    </row>
    <row r="11" spans="1:3">
      <c r="A11" s="451"/>
      <c r="B11" s="454"/>
      <c r="C11" s="83">
        <v>169</v>
      </c>
    </row>
    <row r="12" spans="1:3">
      <c r="A12" s="451"/>
      <c r="B12" s="454"/>
      <c r="C12" s="83">
        <v>170</v>
      </c>
    </row>
    <row r="13" spans="1:3">
      <c r="A13" s="451"/>
      <c r="B13" s="454"/>
      <c r="C13" s="83">
        <v>178</v>
      </c>
    </row>
    <row r="14" spans="1:3">
      <c r="A14" s="451"/>
      <c r="B14" s="454"/>
      <c r="C14" s="83">
        <v>179</v>
      </c>
    </row>
    <row r="15" spans="1:3">
      <c r="A15" s="451"/>
      <c r="B15" s="454"/>
      <c r="C15" s="83">
        <v>182</v>
      </c>
    </row>
    <row r="16" spans="1:3">
      <c r="A16" s="451"/>
      <c r="B16" s="454"/>
      <c r="C16" s="83">
        <v>183</v>
      </c>
    </row>
    <row r="17" spans="1:3">
      <c r="A17" s="451"/>
      <c r="B17" s="454"/>
      <c r="C17" s="83">
        <v>184</v>
      </c>
    </row>
    <row r="18" spans="1:3">
      <c r="A18" s="451"/>
      <c r="B18" s="454"/>
      <c r="C18" s="83">
        <v>185</v>
      </c>
    </row>
    <row r="19" spans="1:3">
      <c r="A19" s="451"/>
      <c r="B19" s="454"/>
      <c r="C19" s="83">
        <v>191</v>
      </c>
    </row>
    <row r="20" spans="1:3">
      <c r="A20" s="451"/>
      <c r="B20" s="454"/>
      <c r="C20" s="83">
        <v>193</v>
      </c>
    </row>
    <row r="21" spans="1:3">
      <c r="A21" s="451"/>
      <c r="B21" s="454"/>
      <c r="C21" s="83">
        <v>195</v>
      </c>
    </row>
    <row r="22" spans="1:3">
      <c r="A22" s="451"/>
      <c r="B22" s="454"/>
      <c r="C22" s="83">
        <v>196</v>
      </c>
    </row>
    <row r="23" spans="1:3">
      <c r="A23" s="451"/>
      <c r="B23" s="454"/>
      <c r="C23" s="83">
        <v>198</v>
      </c>
    </row>
    <row r="24" spans="1:3">
      <c r="A24" s="451"/>
      <c r="B24" s="455"/>
      <c r="C24" s="85">
        <v>201</v>
      </c>
    </row>
    <row r="25" spans="1:3">
      <c r="A25" s="451"/>
      <c r="B25" s="453" t="s">
        <v>34</v>
      </c>
      <c r="C25" s="86">
        <v>136</v>
      </c>
    </row>
    <row r="26" spans="1:3">
      <c r="A26" s="451"/>
      <c r="B26" s="454"/>
      <c r="C26" s="83">
        <v>144</v>
      </c>
    </row>
    <row r="27" spans="1:3">
      <c r="A27" s="451"/>
      <c r="B27" s="454"/>
      <c r="C27" s="83">
        <v>146</v>
      </c>
    </row>
    <row r="28" spans="1:3">
      <c r="A28" s="451"/>
      <c r="B28" s="454"/>
      <c r="C28" s="83">
        <v>159</v>
      </c>
    </row>
    <row r="29" spans="1:3">
      <c r="A29" s="451"/>
      <c r="B29" s="454"/>
      <c r="C29" s="83">
        <v>160</v>
      </c>
    </row>
    <row r="30" spans="1:3">
      <c r="A30" s="451"/>
      <c r="B30" s="454"/>
      <c r="C30" s="83">
        <v>200</v>
      </c>
    </row>
    <row r="31" spans="1:3">
      <c r="A31" s="451"/>
      <c r="B31" s="454"/>
      <c r="C31" s="83">
        <v>205</v>
      </c>
    </row>
    <row r="32" spans="1:3">
      <c r="A32" s="451"/>
      <c r="B32" s="454"/>
      <c r="C32" s="83">
        <v>206</v>
      </c>
    </row>
    <row r="33" spans="1:3">
      <c r="A33" s="451"/>
      <c r="B33" s="454"/>
      <c r="C33" s="83">
        <v>207</v>
      </c>
    </row>
    <row r="34" spans="1:3">
      <c r="A34" s="451"/>
      <c r="B34" s="454"/>
      <c r="C34" s="83">
        <v>208</v>
      </c>
    </row>
    <row r="35" spans="1:3">
      <c r="A35" s="451"/>
      <c r="B35" s="454"/>
      <c r="C35" s="83">
        <v>209</v>
      </c>
    </row>
    <row r="36" spans="1:3">
      <c r="A36" s="451"/>
      <c r="B36" s="454"/>
      <c r="C36" s="83">
        <v>236</v>
      </c>
    </row>
    <row r="37" spans="1:3">
      <c r="A37" s="451"/>
      <c r="B37" s="454"/>
      <c r="C37" s="83">
        <v>238</v>
      </c>
    </row>
    <row r="38" spans="1:3">
      <c r="A38" s="451"/>
      <c r="B38" s="455"/>
      <c r="C38" s="85">
        <v>239</v>
      </c>
    </row>
    <row r="39" spans="1:3">
      <c r="A39" s="451"/>
      <c r="B39" s="453" t="s">
        <v>42</v>
      </c>
      <c r="C39" s="86">
        <v>1943</v>
      </c>
    </row>
    <row r="40" spans="1:3">
      <c r="A40" s="451"/>
      <c r="B40" s="454"/>
      <c r="C40" s="83">
        <v>1950</v>
      </c>
    </row>
    <row r="41" spans="1:3">
      <c r="A41" s="451"/>
      <c r="B41" s="454"/>
      <c r="C41" s="83">
        <v>1951</v>
      </c>
    </row>
    <row r="42" spans="1:3">
      <c r="A42" s="451"/>
      <c r="B42" s="454"/>
      <c r="C42" s="83">
        <v>1952</v>
      </c>
    </row>
    <row r="43" spans="1:3">
      <c r="A43" s="451"/>
      <c r="B43" s="454"/>
      <c r="C43" s="83">
        <v>1953</v>
      </c>
    </row>
    <row r="44" spans="1:3">
      <c r="A44" s="451"/>
      <c r="B44" s="454"/>
      <c r="C44" s="83">
        <v>1954</v>
      </c>
    </row>
    <row r="45" spans="1:3">
      <c r="A45" s="451"/>
      <c r="B45" s="454"/>
      <c r="C45" s="83">
        <v>1955</v>
      </c>
    </row>
    <row r="46" spans="1:3">
      <c r="A46" s="451"/>
      <c r="B46" s="454"/>
      <c r="C46" s="83">
        <v>1956</v>
      </c>
    </row>
    <row r="47" spans="1:3">
      <c r="A47" s="451"/>
      <c r="B47" s="454"/>
      <c r="C47" s="83">
        <v>1957</v>
      </c>
    </row>
    <row r="48" spans="1:3">
      <c r="A48" s="451"/>
      <c r="B48" s="454"/>
      <c r="C48" s="83">
        <v>1958</v>
      </c>
    </row>
    <row r="49" spans="1:3">
      <c r="A49" s="451"/>
      <c r="B49" s="455"/>
      <c r="C49" s="85">
        <v>1960</v>
      </c>
    </row>
    <row r="50" spans="1:3">
      <c r="A50" s="451"/>
      <c r="B50" s="453" t="s">
        <v>47</v>
      </c>
      <c r="C50" s="86">
        <v>210</v>
      </c>
    </row>
    <row r="51" spans="1:3">
      <c r="A51" s="451"/>
      <c r="B51" s="454"/>
      <c r="C51" s="83">
        <v>211</v>
      </c>
    </row>
    <row r="52" spans="1:3">
      <c r="A52" s="451"/>
      <c r="B52" s="454"/>
      <c r="C52" s="83">
        <v>215</v>
      </c>
    </row>
    <row r="53" spans="1:3">
      <c r="A53" s="451"/>
      <c r="B53" s="454"/>
      <c r="C53" s="83">
        <v>216</v>
      </c>
    </row>
    <row r="54" spans="1:3">
      <c r="A54" s="451"/>
      <c r="B54" s="454"/>
      <c r="C54" s="83">
        <v>217</v>
      </c>
    </row>
    <row r="55" spans="1:3">
      <c r="A55" s="451"/>
      <c r="B55" s="454"/>
      <c r="C55" s="83">
        <v>218</v>
      </c>
    </row>
    <row r="56" spans="1:3">
      <c r="A56" s="451"/>
      <c r="B56" s="454"/>
      <c r="C56" s="83">
        <v>222</v>
      </c>
    </row>
    <row r="57" spans="1:3">
      <c r="A57" s="451"/>
      <c r="B57" s="454"/>
      <c r="C57" s="83">
        <v>240</v>
      </c>
    </row>
    <row r="58" spans="1:3">
      <c r="A58" s="451"/>
      <c r="B58" s="455"/>
      <c r="C58" s="85">
        <v>244</v>
      </c>
    </row>
    <row r="59" spans="1:3">
      <c r="A59" s="451"/>
      <c r="B59" s="453" t="s">
        <v>49</v>
      </c>
      <c r="C59" s="86">
        <v>1</v>
      </c>
    </row>
    <row r="60" spans="1:3">
      <c r="A60" s="451"/>
      <c r="B60" s="454"/>
      <c r="C60" s="83">
        <v>2</v>
      </c>
    </row>
    <row r="61" spans="1:3">
      <c r="A61" s="451"/>
      <c r="B61" s="454"/>
      <c r="C61" s="83">
        <v>3</v>
      </c>
    </row>
    <row r="62" spans="1:3">
      <c r="A62" s="451"/>
      <c r="B62" s="454"/>
      <c r="C62" s="83">
        <v>5</v>
      </c>
    </row>
    <row r="63" spans="1:3">
      <c r="A63" s="451"/>
      <c r="B63" s="454"/>
      <c r="C63" s="83">
        <v>6</v>
      </c>
    </row>
    <row r="64" spans="1:3">
      <c r="A64" s="451"/>
      <c r="B64" s="454"/>
      <c r="C64" s="83">
        <v>7</v>
      </c>
    </row>
    <row r="65" spans="1:3">
      <c r="A65" s="451"/>
      <c r="B65" s="454"/>
      <c r="C65" s="83">
        <v>8</v>
      </c>
    </row>
    <row r="66" spans="1:3">
      <c r="A66" s="451"/>
      <c r="B66" s="454"/>
      <c r="C66" s="83">
        <v>9</v>
      </c>
    </row>
    <row r="67" spans="1:3">
      <c r="A67" s="451"/>
      <c r="B67" s="454"/>
      <c r="C67" s="83">
        <v>10</v>
      </c>
    </row>
    <row r="68" spans="1:3">
      <c r="A68" s="451"/>
      <c r="B68" s="454"/>
      <c r="C68" s="83">
        <v>11</v>
      </c>
    </row>
    <row r="69" spans="1:3">
      <c r="A69" s="451"/>
      <c r="B69" s="454"/>
      <c r="C69" s="83">
        <v>12</v>
      </c>
    </row>
    <row r="70" spans="1:3">
      <c r="A70" s="451"/>
      <c r="B70" s="454"/>
      <c r="C70" s="83">
        <v>13</v>
      </c>
    </row>
    <row r="71" spans="1:3">
      <c r="A71" s="451"/>
      <c r="B71" s="454"/>
      <c r="C71" s="83">
        <v>14</v>
      </c>
    </row>
    <row r="72" spans="1:3">
      <c r="A72" s="451"/>
      <c r="B72" s="454"/>
      <c r="C72" s="83">
        <v>15</v>
      </c>
    </row>
    <row r="73" spans="1:3">
      <c r="A73" s="451"/>
      <c r="B73" s="454"/>
      <c r="C73" s="83">
        <v>16</v>
      </c>
    </row>
    <row r="74" spans="1:3">
      <c r="A74" s="451"/>
      <c r="B74" s="454"/>
      <c r="C74" s="83">
        <v>17</v>
      </c>
    </row>
    <row r="75" spans="1:3">
      <c r="A75" s="451"/>
      <c r="B75" s="454"/>
      <c r="C75" s="83">
        <v>18</v>
      </c>
    </row>
    <row r="76" spans="1:3">
      <c r="A76" s="451"/>
      <c r="B76" s="454"/>
      <c r="C76" s="83">
        <v>19</v>
      </c>
    </row>
    <row r="77" spans="1:3">
      <c r="A77" s="451"/>
      <c r="B77" s="454"/>
      <c r="C77" s="83">
        <v>20</v>
      </c>
    </row>
    <row r="78" spans="1:3">
      <c r="A78" s="451"/>
      <c r="B78" s="454"/>
      <c r="C78" s="83">
        <v>21</v>
      </c>
    </row>
    <row r="79" spans="1:3">
      <c r="A79" s="451"/>
      <c r="B79" s="454"/>
      <c r="C79" s="83">
        <v>22</v>
      </c>
    </row>
    <row r="80" spans="1:3">
      <c r="A80" s="451"/>
      <c r="B80" s="454"/>
      <c r="C80" s="83">
        <v>23</v>
      </c>
    </row>
    <row r="81" spans="1:3">
      <c r="A81" s="451"/>
      <c r="B81" s="454"/>
      <c r="C81" s="83">
        <v>24</v>
      </c>
    </row>
    <row r="82" spans="1:3">
      <c r="A82" s="451"/>
      <c r="B82" s="454"/>
      <c r="C82" s="83">
        <v>25</v>
      </c>
    </row>
    <row r="83" spans="1:3">
      <c r="A83" s="451"/>
      <c r="B83" s="454"/>
      <c r="C83" s="83">
        <v>26</v>
      </c>
    </row>
    <row r="84" spans="1:3">
      <c r="A84" s="451"/>
      <c r="B84" s="454"/>
      <c r="C84" s="83">
        <v>27</v>
      </c>
    </row>
    <row r="85" spans="1:3">
      <c r="A85" s="451"/>
      <c r="B85" s="454"/>
      <c r="C85" s="83">
        <v>28</v>
      </c>
    </row>
    <row r="86" spans="1:3">
      <c r="A86" s="451"/>
      <c r="B86" s="454"/>
      <c r="C86" s="83">
        <v>29</v>
      </c>
    </row>
    <row r="87" spans="1:3">
      <c r="A87" s="451"/>
      <c r="B87" s="454"/>
      <c r="C87" s="83">
        <v>30</v>
      </c>
    </row>
    <row r="88" spans="1:3">
      <c r="A88" s="451"/>
      <c r="B88" s="454"/>
      <c r="C88" s="83">
        <v>31</v>
      </c>
    </row>
    <row r="89" spans="1:3">
      <c r="A89" s="451"/>
      <c r="B89" s="454"/>
      <c r="C89" s="83">
        <v>32</v>
      </c>
    </row>
    <row r="90" spans="1:3">
      <c r="A90" s="451"/>
      <c r="B90" s="454"/>
      <c r="C90" s="83">
        <v>33</v>
      </c>
    </row>
    <row r="91" spans="1:3">
      <c r="A91" s="451"/>
      <c r="B91" s="454"/>
      <c r="C91" s="83">
        <v>34</v>
      </c>
    </row>
    <row r="92" spans="1:3">
      <c r="A92" s="451"/>
      <c r="B92" s="454"/>
      <c r="C92" s="83">
        <v>35</v>
      </c>
    </row>
    <row r="93" spans="1:3">
      <c r="A93" s="451"/>
      <c r="B93" s="454"/>
      <c r="C93" s="83">
        <v>36</v>
      </c>
    </row>
    <row r="94" spans="1:3">
      <c r="A94" s="451"/>
      <c r="B94" s="454"/>
      <c r="C94" s="83">
        <v>37</v>
      </c>
    </row>
    <row r="95" spans="1:3">
      <c r="A95" s="451"/>
      <c r="B95" s="454"/>
      <c r="C95" s="83">
        <v>38</v>
      </c>
    </row>
    <row r="96" spans="1:3">
      <c r="A96" s="451"/>
      <c r="B96" s="454"/>
      <c r="C96" s="83">
        <v>39</v>
      </c>
    </row>
    <row r="97" spans="1:3">
      <c r="A97" s="451"/>
      <c r="B97" s="454"/>
      <c r="C97" s="83">
        <v>40</v>
      </c>
    </row>
    <row r="98" spans="1:3">
      <c r="A98" s="451"/>
      <c r="B98" s="454"/>
      <c r="C98" s="83">
        <v>41</v>
      </c>
    </row>
    <row r="99" spans="1:3">
      <c r="A99" s="451"/>
      <c r="B99" s="454"/>
      <c r="C99" s="83">
        <v>42</v>
      </c>
    </row>
    <row r="100" spans="1:3">
      <c r="A100" s="451"/>
      <c r="B100" s="454"/>
      <c r="C100" s="83">
        <v>43</v>
      </c>
    </row>
    <row r="101" spans="1:3">
      <c r="A101" s="451"/>
      <c r="B101" s="454"/>
      <c r="C101" s="83">
        <v>44</v>
      </c>
    </row>
    <row r="102" spans="1:3">
      <c r="A102" s="451"/>
      <c r="B102" s="454"/>
      <c r="C102" s="83">
        <v>45</v>
      </c>
    </row>
    <row r="103" spans="1:3">
      <c r="A103" s="451"/>
      <c r="B103" s="454"/>
      <c r="C103" s="83">
        <v>46</v>
      </c>
    </row>
    <row r="104" spans="1:3">
      <c r="A104" s="451"/>
      <c r="B104" s="454"/>
      <c r="C104" s="83">
        <v>47</v>
      </c>
    </row>
    <row r="105" spans="1:3">
      <c r="A105" s="451"/>
      <c r="B105" s="454"/>
      <c r="C105" s="83">
        <v>48</v>
      </c>
    </row>
    <row r="106" spans="1:3">
      <c r="A106" s="451"/>
      <c r="B106" s="454"/>
      <c r="C106" s="83">
        <v>49</v>
      </c>
    </row>
    <row r="107" spans="1:3">
      <c r="A107" s="451"/>
      <c r="B107" s="454"/>
      <c r="C107" s="83">
        <v>50</v>
      </c>
    </row>
    <row r="108" spans="1:3">
      <c r="A108" s="451"/>
      <c r="B108" s="454"/>
      <c r="C108" s="83">
        <v>51</v>
      </c>
    </row>
    <row r="109" spans="1:3">
      <c r="A109" s="451"/>
      <c r="B109" s="454"/>
      <c r="C109" s="83">
        <v>52</v>
      </c>
    </row>
    <row r="110" spans="1:3">
      <c r="A110" s="451"/>
      <c r="B110" s="454"/>
      <c r="C110" s="83">
        <v>53</v>
      </c>
    </row>
    <row r="111" spans="1:3">
      <c r="A111" s="451"/>
      <c r="B111" s="454"/>
      <c r="C111" s="83">
        <v>54</v>
      </c>
    </row>
    <row r="112" spans="1:3">
      <c r="A112" s="451"/>
      <c r="B112" s="454"/>
      <c r="C112" s="83">
        <v>55</v>
      </c>
    </row>
    <row r="113" spans="1:3">
      <c r="A113" s="451"/>
      <c r="B113" s="454"/>
      <c r="C113" s="83">
        <v>56</v>
      </c>
    </row>
    <row r="114" spans="1:3">
      <c r="A114" s="451"/>
      <c r="B114" s="454"/>
      <c r="C114" s="83">
        <v>57</v>
      </c>
    </row>
    <row r="115" spans="1:3">
      <c r="A115" s="451"/>
      <c r="B115" s="454"/>
      <c r="C115" s="83">
        <v>58</v>
      </c>
    </row>
    <row r="116" spans="1:3">
      <c r="A116" s="451"/>
      <c r="B116" s="454"/>
      <c r="C116" s="83">
        <v>59</v>
      </c>
    </row>
    <row r="117" spans="1:3">
      <c r="A117" s="451"/>
      <c r="B117" s="454"/>
      <c r="C117" s="83">
        <v>60</v>
      </c>
    </row>
    <row r="118" spans="1:3">
      <c r="A118" s="451"/>
      <c r="B118" s="454"/>
      <c r="C118" s="83">
        <v>61</v>
      </c>
    </row>
    <row r="119" spans="1:3">
      <c r="A119" s="451"/>
      <c r="B119" s="454"/>
      <c r="C119" s="83">
        <v>62</v>
      </c>
    </row>
    <row r="120" spans="1:3">
      <c r="A120" s="451"/>
      <c r="B120" s="454"/>
      <c r="C120" s="83">
        <v>63</v>
      </c>
    </row>
    <row r="121" spans="1:3">
      <c r="A121" s="451"/>
      <c r="B121" s="454"/>
      <c r="C121" s="83">
        <v>64</v>
      </c>
    </row>
    <row r="122" spans="1:3">
      <c r="A122" s="451"/>
      <c r="B122" s="454"/>
      <c r="C122" s="83">
        <v>65</v>
      </c>
    </row>
    <row r="123" spans="1:3">
      <c r="A123" s="451"/>
      <c r="B123" s="454"/>
      <c r="C123" s="83">
        <v>66</v>
      </c>
    </row>
    <row r="124" spans="1:3">
      <c r="A124" s="451"/>
      <c r="B124" s="454"/>
      <c r="C124" s="83">
        <v>67</v>
      </c>
    </row>
    <row r="125" spans="1:3">
      <c r="A125" s="451"/>
      <c r="B125" s="454"/>
      <c r="C125" s="83">
        <v>68</v>
      </c>
    </row>
    <row r="126" spans="1:3">
      <c r="A126" s="451"/>
      <c r="B126" s="454"/>
      <c r="C126" s="83">
        <v>69</v>
      </c>
    </row>
    <row r="127" spans="1:3">
      <c r="A127" s="451"/>
      <c r="B127" s="454"/>
      <c r="C127" s="83">
        <v>70</v>
      </c>
    </row>
    <row r="128" spans="1:3">
      <c r="A128" s="451"/>
      <c r="B128" s="454"/>
      <c r="C128" s="83">
        <v>71</v>
      </c>
    </row>
    <row r="129" spans="1:3">
      <c r="A129" s="451"/>
      <c r="B129" s="454"/>
      <c r="C129" s="83">
        <v>72</v>
      </c>
    </row>
    <row r="130" spans="1:3">
      <c r="A130" s="451"/>
      <c r="B130" s="454"/>
      <c r="C130" s="83">
        <v>73</v>
      </c>
    </row>
    <row r="131" spans="1:3">
      <c r="A131" s="451"/>
      <c r="B131" s="454"/>
      <c r="C131" s="83">
        <v>74</v>
      </c>
    </row>
    <row r="132" spans="1:3">
      <c r="A132" s="451"/>
      <c r="B132" s="454"/>
      <c r="C132" s="83">
        <v>75</v>
      </c>
    </row>
    <row r="133" spans="1:3">
      <c r="A133" s="451"/>
      <c r="B133" s="454"/>
      <c r="C133" s="83">
        <v>76</v>
      </c>
    </row>
    <row r="134" spans="1:3">
      <c r="A134" s="451"/>
      <c r="B134" s="454"/>
      <c r="C134" s="83">
        <v>77</v>
      </c>
    </row>
    <row r="135" spans="1:3">
      <c r="A135" s="451"/>
      <c r="B135" s="454"/>
      <c r="C135" s="83">
        <v>79</v>
      </c>
    </row>
    <row r="136" spans="1:3">
      <c r="A136" s="451"/>
      <c r="B136" s="454"/>
      <c r="C136" s="83">
        <v>80</v>
      </c>
    </row>
    <row r="137" spans="1:3">
      <c r="A137" s="451"/>
      <c r="B137" s="454"/>
      <c r="C137" s="83">
        <v>81</v>
      </c>
    </row>
    <row r="138" spans="1:3">
      <c r="A138" s="451"/>
      <c r="B138" s="454"/>
      <c r="C138" s="83">
        <v>82</v>
      </c>
    </row>
    <row r="139" spans="1:3">
      <c r="A139" s="451"/>
      <c r="B139" s="454"/>
      <c r="C139" s="83">
        <v>83</v>
      </c>
    </row>
    <row r="140" spans="1:3">
      <c r="A140" s="451"/>
      <c r="B140" s="454"/>
      <c r="C140" s="83">
        <v>84</v>
      </c>
    </row>
    <row r="141" spans="1:3">
      <c r="A141" s="451"/>
      <c r="B141" s="454"/>
      <c r="C141" s="83">
        <v>85</v>
      </c>
    </row>
    <row r="142" spans="1:3">
      <c r="A142" s="451"/>
      <c r="B142" s="454"/>
      <c r="C142" s="83">
        <v>86</v>
      </c>
    </row>
    <row r="143" spans="1:3">
      <c r="A143" s="451"/>
      <c r="B143" s="454"/>
      <c r="C143" s="83">
        <v>87</v>
      </c>
    </row>
    <row r="144" spans="1:3">
      <c r="A144" s="451"/>
      <c r="B144" s="454"/>
      <c r="C144" s="83">
        <v>88</v>
      </c>
    </row>
    <row r="145" spans="1:3">
      <c r="A145" s="451"/>
      <c r="B145" s="454"/>
      <c r="C145" s="83">
        <v>89</v>
      </c>
    </row>
    <row r="146" spans="1:3">
      <c r="A146" s="451"/>
      <c r="B146" s="454"/>
      <c r="C146" s="83">
        <v>90</v>
      </c>
    </row>
    <row r="147" spans="1:3">
      <c r="A147" s="451"/>
      <c r="B147" s="454"/>
      <c r="C147" s="83">
        <v>91</v>
      </c>
    </row>
    <row r="148" spans="1:3">
      <c r="A148" s="451"/>
      <c r="B148" s="454"/>
      <c r="C148" s="83">
        <v>92</v>
      </c>
    </row>
    <row r="149" spans="1:3">
      <c r="A149" s="451"/>
      <c r="B149" s="454"/>
      <c r="C149" s="83">
        <v>93</v>
      </c>
    </row>
    <row r="150" spans="1:3">
      <c r="A150" s="451"/>
      <c r="B150" s="454"/>
      <c r="C150" s="83">
        <v>94</v>
      </c>
    </row>
    <row r="151" spans="1:3">
      <c r="A151" s="451"/>
      <c r="B151" s="454"/>
      <c r="C151" s="83">
        <v>95</v>
      </c>
    </row>
    <row r="152" spans="1:3">
      <c r="A152" s="451"/>
      <c r="B152" s="454"/>
      <c r="C152" s="83">
        <v>96</v>
      </c>
    </row>
    <row r="153" spans="1:3">
      <c r="A153" s="451"/>
      <c r="B153" s="454"/>
      <c r="C153" s="83">
        <v>97</v>
      </c>
    </row>
    <row r="154" spans="1:3">
      <c r="A154" s="451"/>
      <c r="B154" s="454"/>
      <c r="C154" s="83">
        <v>98</v>
      </c>
    </row>
    <row r="155" spans="1:3">
      <c r="A155" s="451"/>
      <c r="B155" s="454"/>
      <c r="C155" s="83">
        <v>99</v>
      </c>
    </row>
    <row r="156" spans="1:3">
      <c r="A156" s="451"/>
      <c r="B156" s="454"/>
      <c r="C156" s="83">
        <v>100</v>
      </c>
    </row>
    <row r="157" spans="1:3">
      <c r="A157" s="451"/>
      <c r="B157" s="454"/>
      <c r="C157" s="83">
        <v>101</v>
      </c>
    </row>
    <row r="158" spans="1:3">
      <c r="A158" s="451"/>
      <c r="B158" s="454"/>
      <c r="C158" s="83">
        <v>102</v>
      </c>
    </row>
    <row r="159" spans="1:3">
      <c r="A159" s="451"/>
      <c r="B159" s="454"/>
      <c r="C159" s="83">
        <v>103</v>
      </c>
    </row>
    <row r="160" spans="1:3">
      <c r="A160" s="451"/>
      <c r="B160" s="454"/>
      <c r="C160" s="83">
        <v>104</v>
      </c>
    </row>
    <row r="161" spans="1:3">
      <c r="A161" s="451"/>
      <c r="B161" s="454"/>
      <c r="C161" s="83">
        <v>105</v>
      </c>
    </row>
    <row r="162" spans="1:3">
      <c r="A162" s="451"/>
      <c r="B162" s="454"/>
      <c r="C162" s="83">
        <v>106</v>
      </c>
    </row>
    <row r="163" spans="1:3">
      <c r="A163" s="451"/>
      <c r="B163" s="454"/>
      <c r="C163" s="83">
        <v>107</v>
      </c>
    </row>
    <row r="164" spans="1:3">
      <c r="A164" s="451"/>
      <c r="B164" s="454"/>
      <c r="C164" s="83">
        <v>108</v>
      </c>
    </row>
    <row r="165" spans="1:3">
      <c r="A165" s="451"/>
      <c r="B165" s="454"/>
      <c r="C165" s="83">
        <v>109</v>
      </c>
    </row>
    <row r="166" spans="1:3">
      <c r="A166" s="451"/>
      <c r="B166" s="454"/>
      <c r="C166" s="83">
        <v>110</v>
      </c>
    </row>
    <row r="167" spans="1:3">
      <c r="A167" s="451"/>
      <c r="B167" s="454"/>
      <c r="C167" s="83">
        <v>111</v>
      </c>
    </row>
    <row r="168" spans="1:3">
      <c r="A168" s="451"/>
      <c r="B168" s="454"/>
      <c r="C168" s="83">
        <v>112</v>
      </c>
    </row>
    <row r="169" spans="1:3">
      <c r="A169" s="451"/>
      <c r="B169" s="454"/>
      <c r="C169" s="83">
        <v>113</v>
      </c>
    </row>
    <row r="170" spans="1:3">
      <c r="A170" s="451"/>
      <c r="B170" s="454"/>
      <c r="C170" s="83">
        <v>114</v>
      </c>
    </row>
    <row r="171" spans="1:3">
      <c r="A171" s="451"/>
      <c r="B171" s="454"/>
      <c r="C171" s="83">
        <v>115</v>
      </c>
    </row>
    <row r="172" spans="1:3">
      <c r="A172" s="451"/>
      <c r="B172" s="454"/>
      <c r="C172" s="83">
        <v>116</v>
      </c>
    </row>
    <row r="173" spans="1:3">
      <c r="A173" s="451"/>
      <c r="B173" s="454"/>
      <c r="C173" s="83">
        <v>117</v>
      </c>
    </row>
    <row r="174" spans="1:3">
      <c r="A174" s="451"/>
      <c r="B174" s="454"/>
      <c r="C174" s="83">
        <v>118</v>
      </c>
    </row>
    <row r="175" spans="1:3">
      <c r="A175" s="451"/>
      <c r="B175" s="454"/>
      <c r="C175" s="83">
        <v>119</v>
      </c>
    </row>
    <row r="176" spans="1:3">
      <c r="A176" s="451"/>
      <c r="B176" s="454"/>
      <c r="C176" s="83">
        <v>120</v>
      </c>
    </row>
    <row r="177" spans="1:3">
      <c r="A177" s="451"/>
      <c r="B177" s="454"/>
      <c r="C177" s="83">
        <v>121</v>
      </c>
    </row>
    <row r="178" spans="1:3">
      <c r="A178" s="451"/>
      <c r="B178" s="454"/>
      <c r="C178" s="83">
        <v>122</v>
      </c>
    </row>
    <row r="179" spans="1:3">
      <c r="A179" s="451"/>
      <c r="B179" s="454"/>
      <c r="C179" s="83">
        <v>123</v>
      </c>
    </row>
    <row r="180" spans="1:3">
      <c r="A180" s="451"/>
      <c r="B180" s="454"/>
      <c r="C180" s="83">
        <v>124</v>
      </c>
    </row>
    <row r="181" spans="1:3">
      <c r="A181" s="451"/>
      <c r="B181" s="454"/>
      <c r="C181" s="83">
        <v>125</v>
      </c>
    </row>
    <row r="182" spans="1:3">
      <c r="A182" s="451"/>
      <c r="B182" s="454"/>
      <c r="C182" s="83">
        <v>126</v>
      </c>
    </row>
    <row r="183" spans="1:3">
      <c r="A183" s="451"/>
      <c r="B183" s="454"/>
      <c r="C183" s="83">
        <v>127</v>
      </c>
    </row>
    <row r="184" spans="1:3">
      <c r="A184" s="451"/>
      <c r="B184" s="454"/>
      <c r="C184" s="83">
        <v>128</v>
      </c>
    </row>
    <row r="185" spans="1:3">
      <c r="A185" s="451"/>
      <c r="B185" s="454"/>
      <c r="C185" s="83">
        <v>129</v>
      </c>
    </row>
    <row r="186" spans="1:3">
      <c r="A186" s="451"/>
      <c r="B186" s="454"/>
      <c r="C186" s="83">
        <v>130</v>
      </c>
    </row>
    <row r="187" spans="1:3">
      <c r="A187" s="451"/>
      <c r="B187" s="454"/>
      <c r="C187" s="83">
        <v>131</v>
      </c>
    </row>
    <row r="188" spans="1:3">
      <c r="A188" s="451"/>
      <c r="B188" s="454"/>
      <c r="C188" s="83">
        <v>132</v>
      </c>
    </row>
    <row r="189" spans="1:3">
      <c r="A189" s="451"/>
      <c r="B189" s="454"/>
      <c r="C189" s="83">
        <v>133</v>
      </c>
    </row>
    <row r="190" spans="1:3">
      <c r="A190" s="451"/>
      <c r="B190" s="454"/>
      <c r="C190" s="83">
        <v>134</v>
      </c>
    </row>
    <row r="191" spans="1:3">
      <c r="A191" s="451"/>
      <c r="B191" s="454"/>
      <c r="C191" s="83">
        <v>135</v>
      </c>
    </row>
    <row r="192" spans="1:3">
      <c r="A192" s="451"/>
      <c r="B192" s="454"/>
      <c r="C192" s="83">
        <v>137</v>
      </c>
    </row>
    <row r="193" spans="1:3">
      <c r="A193" s="451"/>
      <c r="B193" s="454"/>
      <c r="C193" s="83">
        <v>138</v>
      </c>
    </row>
    <row r="194" spans="1:3">
      <c r="A194" s="451"/>
      <c r="B194" s="454"/>
      <c r="C194" s="83">
        <v>139</v>
      </c>
    </row>
    <row r="195" spans="1:3">
      <c r="A195" s="451"/>
      <c r="B195" s="454"/>
      <c r="C195" s="83">
        <v>140</v>
      </c>
    </row>
    <row r="196" spans="1:3">
      <c r="A196" s="451"/>
      <c r="B196" s="454"/>
      <c r="C196" s="83">
        <v>141</v>
      </c>
    </row>
    <row r="197" spans="1:3">
      <c r="A197" s="451"/>
      <c r="B197" s="454"/>
      <c r="C197" s="83">
        <v>142</v>
      </c>
    </row>
    <row r="198" spans="1:3">
      <c r="A198" s="451"/>
      <c r="B198" s="454"/>
      <c r="C198" s="83">
        <v>143</v>
      </c>
    </row>
    <row r="199" spans="1:3">
      <c r="A199" s="451"/>
      <c r="B199" s="454"/>
      <c r="C199" s="83">
        <v>145</v>
      </c>
    </row>
    <row r="200" spans="1:3">
      <c r="A200" s="451"/>
      <c r="B200" s="454"/>
      <c r="C200" s="83">
        <v>168</v>
      </c>
    </row>
    <row r="201" spans="1:3">
      <c r="A201" s="451"/>
      <c r="B201" s="454"/>
      <c r="C201" s="83">
        <v>176</v>
      </c>
    </row>
    <row r="202" spans="1:3">
      <c r="A202" s="451"/>
      <c r="B202" s="454"/>
      <c r="C202" s="83">
        <v>177</v>
      </c>
    </row>
    <row r="203" spans="1:3">
      <c r="A203" s="451"/>
      <c r="B203" s="454"/>
      <c r="C203" s="83">
        <v>181</v>
      </c>
    </row>
    <row r="204" spans="1:3">
      <c r="A204" s="451"/>
      <c r="B204" s="454"/>
      <c r="C204" s="83">
        <v>188</v>
      </c>
    </row>
    <row r="205" spans="1:3">
      <c r="A205" s="451"/>
      <c r="B205" s="454"/>
      <c r="C205" s="83">
        <v>189</v>
      </c>
    </row>
    <row r="206" spans="1:3">
      <c r="A206" s="451"/>
      <c r="B206" s="454"/>
      <c r="C206" s="83">
        <v>190</v>
      </c>
    </row>
    <row r="207" spans="1:3">
      <c r="A207" s="451"/>
      <c r="B207" s="454"/>
      <c r="C207" s="83">
        <v>192</v>
      </c>
    </row>
    <row r="208" spans="1:3">
      <c r="A208" s="451"/>
      <c r="B208" s="454"/>
      <c r="C208" s="83">
        <v>194</v>
      </c>
    </row>
    <row r="209" spans="1:3">
      <c r="A209" s="451"/>
      <c r="B209" s="455"/>
      <c r="C209" s="85">
        <v>197</v>
      </c>
    </row>
    <row r="210" spans="1:3">
      <c r="A210" s="451"/>
      <c r="B210" s="457" t="s">
        <v>52</v>
      </c>
      <c r="C210" s="83">
        <v>78</v>
      </c>
    </row>
    <row r="211" spans="1:3">
      <c r="A211" s="451"/>
      <c r="B211" s="454"/>
      <c r="C211" s="83">
        <v>151</v>
      </c>
    </row>
    <row r="212" spans="1:3">
      <c r="A212" s="451"/>
      <c r="B212" s="454"/>
      <c r="C212" s="83">
        <v>152</v>
      </c>
    </row>
    <row r="213" spans="1:3">
      <c r="A213" s="451"/>
      <c r="B213" s="454"/>
      <c r="C213" s="83">
        <v>153</v>
      </c>
    </row>
    <row r="214" spans="1:3">
      <c r="A214" s="451"/>
      <c r="B214" s="454"/>
      <c r="C214" s="83">
        <v>154</v>
      </c>
    </row>
    <row r="215" spans="1:3">
      <c r="A215" s="451"/>
      <c r="B215" s="454"/>
      <c r="C215" s="83">
        <v>155</v>
      </c>
    </row>
    <row r="216" spans="1:3">
      <c r="A216" s="451"/>
      <c r="B216" s="454"/>
      <c r="C216" s="83">
        <v>156</v>
      </c>
    </row>
    <row r="217" spans="1:3">
      <c r="A217" s="460"/>
      <c r="B217" s="455"/>
      <c r="C217" s="85">
        <v>157</v>
      </c>
    </row>
    <row r="218" spans="1:3">
      <c r="A218" s="459" t="s">
        <v>57</v>
      </c>
      <c r="B218" s="453" t="s">
        <v>41</v>
      </c>
      <c r="C218" s="86">
        <v>6317</v>
      </c>
    </row>
    <row r="219" spans="1:3">
      <c r="A219" s="451"/>
      <c r="B219" s="454"/>
      <c r="C219" s="83">
        <v>6350</v>
      </c>
    </row>
    <row r="220" spans="1:3">
      <c r="A220" s="451"/>
      <c r="B220" s="454"/>
      <c r="C220" s="83">
        <v>6351</v>
      </c>
    </row>
    <row r="221" spans="1:3">
      <c r="A221" s="451"/>
      <c r="B221" s="454"/>
      <c r="C221" s="83">
        <v>6352</v>
      </c>
    </row>
    <row r="222" spans="1:3">
      <c r="A222" s="451"/>
      <c r="B222" s="454"/>
      <c r="C222" s="83">
        <v>6353</v>
      </c>
    </row>
    <row r="223" spans="1:3">
      <c r="A223" s="451"/>
      <c r="B223" s="455"/>
      <c r="C223" s="85">
        <v>6355</v>
      </c>
    </row>
    <row r="224" spans="1:3">
      <c r="A224" s="451"/>
      <c r="B224" s="457" t="s">
        <v>54</v>
      </c>
      <c r="C224" s="83">
        <v>5643</v>
      </c>
    </row>
    <row r="225" spans="1:3">
      <c r="A225" s="451"/>
      <c r="B225" s="454"/>
      <c r="C225" s="83">
        <v>5645</v>
      </c>
    </row>
    <row r="226" spans="1:3">
      <c r="A226" s="451"/>
      <c r="B226" s="454"/>
      <c r="C226" s="83">
        <v>5646</v>
      </c>
    </row>
    <row r="227" spans="1:3">
      <c r="A227" s="451"/>
      <c r="B227" s="454"/>
      <c r="C227" s="181">
        <v>5647</v>
      </c>
    </row>
    <row r="228" spans="1:3">
      <c r="A228" s="460"/>
      <c r="B228" s="455"/>
      <c r="C228" s="85">
        <v>5649</v>
      </c>
    </row>
    <row r="229" spans="1:3">
      <c r="A229" s="459" t="s">
        <v>59</v>
      </c>
      <c r="B229" s="453" t="s">
        <v>39</v>
      </c>
      <c r="C229" s="86">
        <v>3838</v>
      </c>
    </row>
    <row r="230" spans="1:3">
      <c r="A230" s="451"/>
      <c r="B230" s="454"/>
      <c r="C230" s="83">
        <v>3839</v>
      </c>
    </row>
    <row r="231" spans="1:3">
      <c r="A231" s="451"/>
      <c r="B231" s="454"/>
      <c r="C231" s="83">
        <v>3841</v>
      </c>
    </row>
    <row r="232" spans="1:3">
      <c r="A232" s="451"/>
      <c r="B232" s="454"/>
      <c r="C232" s="83">
        <v>3843</v>
      </c>
    </row>
    <row r="233" spans="1:3">
      <c r="A233" s="451"/>
      <c r="B233" s="455"/>
      <c r="C233" s="85">
        <v>3844</v>
      </c>
    </row>
    <row r="234" spans="1:3">
      <c r="A234" s="451"/>
      <c r="B234" s="453" t="s">
        <v>43</v>
      </c>
      <c r="C234" s="86">
        <v>1019</v>
      </c>
    </row>
    <row r="235" spans="1:3">
      <c r="A235" s="451"/>
      <c r="B235" s="454"/>
      <c r="C235" s="83">
        <v>1021</v>
      </c>
    </row>
    <row r="236" spans="1:3">
      <c r="A236" s="451"/>
      <c r="B236" s="454"/>
      <c r="C236" s="83">
        <v>1023</v>
      </c>
    </row>
    <row r="237" spans="1:3">
      <c r="A237" s="451"/>
      <c r="B237" s="454"/>
      <c r="C237" s="83">
        <v>1024</v>
      </c>
    </row>
    <row r="238" spans="1:3">
      <c r="A238" s="451"/>
      <c r="B238" s="454"/>
      <c r="C238" s="83">
        <v>1025</v>
      </c>
    </row>
    <row r="239" spans="1:3">
      <c r="A239" s="451"/>
      <c r="B239" s="454"/>
      <c r="C239" s="83">
        <v>1026</v>
      </c>
    </row>
    <row r="240" spans="1:3">
      <c r="A240" s="451"/>
      <c r="B240" s="454"/>
      <c r="C240" s="83">
        <v>1052</v>
      </c>
    </row>
    <row r="241" spans="1:3">
      <c r="A241" s="451"/>
      <c r="B241" s="454"/>
      <c r="C241" s="83">
        <v>1053</v>
      </c>
    </row>
    <row r="242" spans="1:3">
      <c r="A242" s="451"/>
      <c r="B242" s="454"/>
      <c r="C242" s="83">
        <v>1054</v>
      </c>
    </row>
    <row r="243" spans="1:3">
      <c r="A243" s="451"/>
      <c r="B243" s="454"/>
      <c r="C243" s="83">
        <v>1055</v>
      </c>
    </row>
    <row r="244" spans="1:3">
      <c r="A244" s="451"/>
      <c r="B244" s="454"/>
      <c r="C244" s="83">
        <v>1056</v>
      </c>
    </row>
    <row r="245" spans="1:3">
      <c r="A245" s="451"/>
      <c r="B245" s="454"/>
      <c r="C245" s="83">
        <v>1057</v>
      </c>
    </row>
    <row r="246" spans="1:3">
      <c r="A246" s="451"/>
      <c r="B246" s="454"/>
      <c r="C246" s="83">
        <v>1058</v>
      </c>
    </row>
    <row r="247" spans="1:3">
      <c r="A247" s="451"/>
      <c r="B247" s="454"/>
      <c r="C247" s="83">
        <v>1059</v>
      </c>
    </row>
    <row r="248" spans="1:3">
      <c r="A248" s="451"/>
      <c r="B248" s="454"/>
      <c r="C248" s="83">
        <v>1062</v>
      </c>
    </row>
    <row r="249" spans="1:3">
      <c r="A249" s="451"/>
      <c r="B249" s="454"/>
      <c r="C249" s="83">
        <v>1064</v>
      </c>
    </row>
    <row r="250" spans="1:3">
      <c r="A250" s="451"/>
      <c r="B250" s="455"/>
      <c r="C250" s="85">
        <v>1065</v>
      </c>
    </row>
    <row r="251" spans="1:3">
      <c r="A251" s="451"/>
      <c r="B251" s="457" t="s">
        <v>44</v>
      </c>
      <c r="C251" s="83">
        <v>4951</v>
      </c>
    </row>
    <row r="252" spans="1:3">
      <c r="A252" s="451"/>
      <c r="B252" s="454"/>
      <c r="C252" s="83">
        <v>4979</v>
      </c>
    </row>
    <row r="253" spans="1:3">
      <c r="A253" s="451"/>
      <c r="B253" s="454"/>
      <c r="C253" s="83">
        <v>4980</v>
      </c>
    </row>
    <row r="254" spans="1:3">
      <c r="A254" s="451"/>
      <c r="B254" s="454"/>
      <c r="C254" s="83">
        <v>4981</v>
      </c>
    </row>
    <row r="255" spans="1:3">
      <c r="A255" s="460"/>
      <c r="B255" s="455"/>
      <c r="C255" s="85">
        <v>4982</v>
      </c>
    </row>
    <row r="256" spans="1:3">
      <c r="A256" s="459" t="s">
        <v>58</v>
      </c>
      <c r="B256" s="453" t="s">
        <v>23</v>
      </c>
      <c r="C256" s="86">
        <v>2301</v>
      </c>
    </row>
    <row r="257" spans="1:3">
      <c r="A257" s="451"/>
      <c r="B257" s="454"/>
      <c r="C257" s="83">
        <v>2302</v>
      </c>
    </row>
    <row r="258" spans="1:3">
      <c r="A258" s="451"/>
      <c r="B258" s="454"/>
      <c r="C258" s="83">
        <v>2304</v>
      </c>
    </row>
    <row r="259" spans="1:3">
      <c r="A259" s="451"/>
      <c r="B259" s="454"/>
      <c r="C259" s="83">
        <v>2305</v>
      </c>
    </row>
    <row r="260" spans="1:3">
      <c r="A260" s="451"/>
      <c r="B260" s="454"/>
      <c r="C260" s="83">
        <v>2307</v>
      </c>
    </row>
    <row r="261" spans="1:3">
      <c r="A261" s="451"/>
      <c r="B261" s="454"/>
      <c r="C261" s="83">
        <v>2308</v>
      </c>
    </row>
    <row r="262" spans="1:3">
      <c r="A262" s="451"/>
      <c r="B262" s="455"/>
      <c r="C262" s="85">
        <v>2311</v>
      </c>
    </row>
    <row r="263" spans="1:3">
      <c r="A263" s="451"/>
      <c r="B263" s="453" t="s">
        <v>25</v>
      </c>
      <c r="C263" s="86">
        <v>4105</v>
      </c>
    </row>
    <row r="264" spans="1:3">
      <c r="A264" s="451"/>
      <c r="B264" s="454"/>
      <c r="C264" s="83">
        <v>4107</v>
      </c>
    </row>
    <row r="265" spans="1:3">
      <c r="A265" s="451"/>
      <c r="B265" s="454"/>
      <c r="C265" s="83">
        <v>4108</v>
      </c>
    </row>
    <row r="266" spans="1:3">
      <c r="A266" s="451"/>
      <c r="B266" s="455"/>
      <c r="C266" s="85">
        <v>4109</v>
      </c>
    </row>
    <row r="267" spans="1:3">
      <c r="A267" s="451"/>
      <c r="B267" s="453" t="s">
        <v>26</v>
      </c>
      <c r="C267" s="86">
        <v>517</v>
      </c>
    </row>
    <row r="268" spans="1:3">
      <c r="A268" s="451"/>
      <c r="B268" s="454"/>
      <c r="C268" s="83">
        <v>518</v>
      </c>
    </row>
    <row r="269" spans="1:3">
      <c r="A269" s="451"/>
      <c r="B269" s="455"/>
      <c r="C269" s="85">
        <v>520</v>
      </c>
    </row>
    <row r="270" spans="1:3">
      <c r="A270" s="451"/>
      <c r="B270" s="184" t="s">
        <v>27</v>
      </c>
      <c r="C270" s="88">
        <v>2145</v>
      </c>
    </row>
    <row r="271" spans="1:3">
      <c r="A271" s="451"/>
      <c r="B271" s="453" t="s">
        <v>28</v>
      </c>
      <c r="C271" s="86">
        <v>910</v>
      </c>
    </row>
    <row r="272" spans="1:3">
      <c r="A272" s="451"/>
      <c r="B272" s="454"/>
      <c r="C272" s="83">
        <v>913</v>
      </c>
    </row>
    <row r="273" spans="1:3">
      <c r="A273" s="451"/>
      <c r="B273" s="454"/>
      <c r="C273" s="83">
        <v>915</v>
      </c>
    </row>
    <row r="274" spans="1:3">
      <c r="A274" s="451"/>
      <c r="B274" s="455"/>
      <c r="C274" s="85">
        <v>917</v>
      </c>
    </row>
    <row r="275" spans="1:3">
      <c r="A275" s="451"/>
      <c r="B275" s="453" t="s">
        <v>29</v>
      </c>
      <c r="C275" s="86">
        <v>3215</v>
      </c>
    </row>
    <row r="276" spans="1:3">
      <c r="A276" s="451"/>
      <c r="B276" s="455"/>
      <c r="C276" s="85">
        <v>3219</v>
      </c>
    </row>
    <row r="277" spans="1:3">
      <c r="A277" s="451"/>
      <c r="B277" s="453" t="s">
        <v>30</v>
      </c>
      <c r="C277" s="86">
        <v>4530</v>
      </c>
    </row>
    <row r="278" spans="1:3">
      <c r="A278" s="451"/>
      <c r="B278" s="454"/>
      <c r="C278" s="83">
        <v>4533</v>
      </c>
    </row>
    <row r="279" spans="1:3">
      <c r="A279" s="451"/>
      <c r="B279" s="454"/>
      <c r="C279" s="83">
        <v>4536</v>
      </c>
    </row>
    <row r="280" spans="1:3">
      <c r="A280" s="451"/>
      <c r="B280" s="455"/>
      <c r="C280" s="85">
        <v>4537</v>
      </c>
    </row>
    <row r="281" spans="1:3">
      <c r="A281" s="451"/>
      <c r="B281" s="453" t="s">
        <v>31</v>
      </c>
      <c r="C281" s="86">
        <v>1803</v>
      </c>
    </row>
    <row r="282" spans="1:3">
      <c r="A282" s="451"/>
      <c r="B282" s="454"/>
      <c r="C282" s="83">
        <v>1805</v>
      </c>
    </row>
    <row r="283" spans="1:3">
      <c r="A283" s="451"/>
      <c r="B283" s="455"/>
      <c r="C283" s="85">
        <v>1806</v>
      </c>
    </row>
    <row r="284" spans="1:3">
      <c r="A284" s="451"/>
      <c r="B284" s="453" t="s">
        <v>33</v>
      </c>
      <c r="C284" s="86">
        <v>2114</v>
      </c>
    </row>
    <row r="285" spans="1:3">
      <c r="A285" s="451"/>
      <c r="B285" s="454"/>
      <c r="C285" s="83">
        <v>2115</v>
      </c>
    </row>
    <row r="286" spans="1:3">
      <c r="A286" s="451"/>
      <c r="B286" s="455"/>
      <c r="C286" s="85">
        <v>2117</v>
      </c>
    </row>
    <row r="287" spans="1:3">
      <c r="A287" s="451"/>
      <c r="B287" s="453" t="s">
        <v>35</v>
      </c>
      <c r="C287" s="86">
        <v>5331</v>
      </c>
    </row>
    <row r="288" spans="1:3">
      <c r="A288" s="451"/>
      <c r="B288" s="454"/>
      <c r="C288" s="83">
        <v>5332</v>
      </c>
    </row>
    <row r="289" spans="1:3">
      <c r="A289" s="451"/>
      <c r="B289" s="454"/>
      <c r="C289" s="83">
        <v>5333</v>
      </c>
    </row>
    <row r="290" spans="1:3">
      <c r="A290" s="451"/>
      <c r="B290" s="455"/>
      <c r="C290" s="85">
        <v>5334</v>
      </c>
    </row>
    <row r="291" spans="1:3">
      <c r="A291" s="451"/>
      <c r="B291" s="453" t="s">
        <v>36</v>
      </c>
      <c r="C291" s="86">
        <v>1625</v>
      </c>
    </row>
    <row r="292" spans="1:3">
      <c r="A292" s="451"/>
      <c r="B292" s="454"/>
      <c r="C292" s="83">
        <v>1626</v>
      </c>
    </row>
    <row r="293" spans="1:3">
      <c r="A293" s="451"/>
      <c r="B293" s="454"/>
      <c r="C293" s="83">
        <v>1627</v>
      </c>
    </row>
    <row r="294" spans="1:3">
      <c r="A294" s="451"/>
      <c r="B294" s="455"/>
      <c r="C294" s="85">
        <v>1628</v>
      </c>
    </row>
    <row r="295" spans="1:3">
      <c r="A295" s="451"/>
      <c r="B295" s="453" t="s">
        <v>37</v>
      </c>
      <c r="C295" s="86">
        <v>2604</v>
      </c>
    </row>
    <row r="296" spans="1:3">
      <c r="A296" s="451"/>
      <c r="B296" s="454"/>
      <c r="C296" s="83">
        <v>2605</v>
      </c>
    </row>
    <row r="297" spans="1:3">
      <c r="A297" s="451"/>
      <c r="B297" s="454"/>
      <c r="C297" s="83">
        <v>2606</v>
      </c>
    </row>
    <row r="298" spans="1:3">
      <c r="A298" s="451"/>
      <c r="B298" s="455"/>
      <c r="C298" s="85">
        <v>2653</v>
      </c>
    </row>
    <row r="299" spans="1:3">
      <c r="A299" s="451"/>
      <c r="B299" s="453" t="s">
        <v>40</v>
      </c>
      <c r="C299" s="86">
        <v>3217</v>
      </c>
    </row>
    <row r="300" spans="1:3">
      <c r="A300" s="451"/>
      <c r="B300" s="454"/>
      <c r="C300" s="83">
        <v>3220</v>
      </c>
    </row>
    <row r="301" spans="1:3">
      <c r="A301" s="451"/>
      <c r="B301" s="455"/>
      <c r="C301" s="85">
        <v>3221</v>
      </c>
    </row>
    <row r="302" spans="1:3">
      <c r="A302" s="451"/>
      <c r="B302" s="453" t="s">
        <v>51</v>
      </c>
      <c r="C302" s="86">
        <v>5175</v>
      </c>
    </row>
    <row r="303" spans="1:3">
      <c r="A303" s="451"/>
      <c r="B303" s="454"/>
      <c r="C303" s="83">
        <v>5178</v>
      </c>
    </row>
    <row r="304" spans="1:3">
      <c r="A304" s="451"/>
      <c r="B304" s="454"/>
      <c r="C304" s="83">
        <v>5179</v>
      </c>
    </row>
    <row r="305" spans="1:3">
      <c r="A305" s="451"/>
      <c r="B305" s="455"/>
      <c r="C305" s="85">
        <v>5180</v>
      </c>
    </row>
    <row r="306" spans="1:3">
      <c r="A306" s="460"/>
      <c r="B306" s="185" t="s">
        <v>55</v>
      </c>
      <c r="C306" s="85">
        <v>5200</v>
      </c>
    </row>
    <row r="307" spans="1:3">
      <c r="A307" s="450" t="s">
        <v>60</v>
      </c>
      <c r="B307" s="453" t="s">
        <v>24</v>
      </c>
      <c r="C307" s="86">
        <v>2335</v>
      </c>
    </row>
    <row r="308" spans="1:3">
      <c r="A308" s="451"/>
      <c r="B308" s="454"/>
      <c r="C308" s="83">
        <v>2337</v>
      </c>
    </row>
    <row r="309" spans="1:3">
      <c r="A309" s="451"/>
      <c r="B309" s="454"/>
      <c r="C309" s="83">
        <v>2340</v>
      </c>
    </row>
    <row r="310" spans="1:3">
      <c r="A310" s="451"/>
      <c r="B310" s="454"/>
      <c r="C310" s="83">
        <v>2341</v>
      </c>
    </row>
    <row r="311" spans="1:3">
      <c r="A311" s="451"/>
      <c r="B311" s="454"/>
      <c r="C311" s="83">
        <v>2342</v>
      </c>
    </row>
    <row r="312" spans="1:3">
      <c r="A312" s="451"/>
      <c r="B312" s="454"/>
      <c r="C312" s="83">
        <v>2343</v>
      </c>
    </row>
    <row r="313" spans="1:3">
      <c r="A313" s="451"/>
      <c r="B313" s="455"/>
      <c r="C313" s="85">
        <v>2367</v>
      </c>
    </row>
    <row r="314" spans="1:3">
      <c r="A314" s="451"/>
      <c r="B314" s="453" t="s">
        <v>38</v>
      </c>
      <c r="C314" s="86">
        <v>2723</v>
      </c>
    </row>
    <row r="315" spans="1:3">
      <c r="A315" s="451"/>
      <c r="B315" s="454"/>
      <c r="C315" s="83">
        <v>2736</v>
      </c>
    </row>
    <row r="316" spans="1:3">
      <c r="A316" s="451"/>
      <c r="B316" s="454"/>
      <c r="C316" s="83">
        <v>2738</v>
      </c>
    </row>
    <row r="317" spans="1:3">
      <c r="A317" s="451"/>
      <c r="B317" s="455"/>
      <c r="C317" s="85">
        <v>2739</v>
      </c>
    </row>
    <row r="318" spans="1:3">
      <c r="A318" s="451"/>
      <c r="B318" s="453" t="s">
        <v>176</v>
      </c>
      <c r="C318" s="86">
        <v>1536</v>
      </c>
    </row>
    <row r="319" spans="1:3">
      <c r="A319" s="451"/>
      <c r="B319" s="454"/>
      <c r="C319" s="83">
        <v>1537</v>
      </c>
    </row>
    <row r="320" spans="1:3">
      <c r="A320" s="451"/>
      <c r="B320" s="454"/>
      <c r="C320" s="83">
        <v>1539</v>
      </c>
    </row>
    <row r="321" spans="1:3">
      <c r="A321" s="451"/>
      <c r="B321" s="454"/>
      <c r="C321" s="83">
        <v>1541</v>
      </c>
    </row>
    <row r="322" spans="1:3">
      <c r="A322" s="451"/>
      <c r="B322" s="454"/>
      <c r="C322" s="83">
        <v>1543</v>
      </c>
    </row>
    <row r="323" spans="1:3">
      <c r="A323" s="451"/>
      <c r="B323" s="454"/>
      <c r="C323" s="83">
        <v>1544</v>
      </c>
    </row>
    <row r="324" spans="1:3">
      <c r="A324" s="451"/>
      <c r="B324" s="454"/>
      <c r="C324" s="83">
        <v>1545</v>
      </c>
    </row>
    <row r="325" spans="1:3">
      <c r="A325" s="451"/>
      <c r="B325" s="454"/>
      <c r="C325" s="83">
        <v>1547</v>
      </c>
    </row>
    <row r="326" spans="1:3">
      <c r="A326" s="451"/>
      <c r="B326" s="454"/>
      <c r="C326" s="83">
        <v>1548</v>
      </c>
    </row>
    <row r="327" spans="1:3">
      <c r="A327" s="451"/>
      <c r="B327" s="454"/>
      <c r="C327" s="83">
        <v>1550</v>
      </c>
    </row>
    <row r="328" spans="1:3">
      <c r="A328" s="451"/>
      <c r="B328" s="454"/>
      <c r="C328" s="83">
        <v>1552</v>
      </c>
    </row>
    <row r="329" spans="1:3">
      <c r="A329" s="451"/>
      <c r="B329" s="455"/>
      <c r="C329" s="85">
        <v>1558</v>
      </c>
    </row>
    <row r="330" spans="1:3">
      <c r="A330" s="451"/>
      <c r="B330" s="453" t="s">
        <v>139</v>
      </c>
      <c r="C330" s="86">
        <v>4514</v>
      </c>
    </row>
    <row r="331" spans="1:3">
      <c r="A331" s="451"/>
      <c r="B331" s="454"/>
      <c r="C331" s="83">
        <v>4515</v>
      </c>
    </row>
    <row r="332" spans="1:3">
      <c r="A332" s="451"/>
      <c r="B332" s="454"/>
      <c r="C332" s="83">
        <v>4516</v>
      </c>
    </row>
    <row r="333" spans="1:3">
      <c r="A333" s="451"/>
      <c r="B333" s="454"/>
      <c r="C333" s="83">
        <v>4517</v>
      </c>
    </row>
    <row r="334" spans="1:3">
      <c r="A334" s="451"/>
      <c r="B334" s="455"/>
      <c r="C334" s="85">
        <v>4521</v>
      </c>
    </row>
    <row r="335" spans="1:3">
      <c r="A335" s="451"/>
      <c r="B335" s="453" t="s">
        <v>45</v>
      </c>
      <c r="C335" s="86">
        <v>400</v>
      </c>
    </row>
    <row r="336" spans="1:3">
      <c r="A336" s="451"/>
      <c r="B336" s="454"/>
      <c r="C336" s="83">
        <v>401</v>
      </c>
    </row>
    <row r="337" spans="1:3">
      <c r="A337" s="451"/>
      <c r="B337" s="454"/>
      <c r="C337" s="83">
        <v>402</v>
      </c>
    </row>
    <row r="338" spans="1:3">
      <c r="A338" s="451"/>
      <c r="B338" s="454"/>
      <c r="C338" s="83">
        <v>424</v>
      </c>
    </row>
    <row r="339" spans="1:3">
      <c r="A339" s="451"/>
      <c r="B339" s="454"/>
      <c r="C339" s="83">
        <v>428</v>
      </c>
    </row>
    <row r="340" spans="1:3">
      <c r="A340" s="451"/>
      <c r="B340" s="454"/>
      <c r="C340" s="83">
        <v>429</v>
      </c>
    </row>
    <row r="341" spans="1:3">
      <c r="A341" s="451"/>
      <c r="B341" s="454"/>
      <c r="C341" s="83">
        <v>430</v>
      </c>
    </row>
    <row r="342" spans="1:3">
      <c r="A342" s="451"/>
      <c r="B342" s="455"/>
      <c r="C342" s="85">
        <v>625</v>
      </c>
    </row>
    <row r="343" spans="1:3">
      <c r="A343" s="451"/>
      <c r="B343" s="453" t="s">
        <v>46</v>
      </c>
      <c r="C343" s="86">
        <v>615</v>
      </c>
    </row>
    <row r="344" spans="1:3">
      <c r="A344" s="451"/>
      <c r="B344" s="455"/>
      <c r="C344" s="85">
        <v>659</v>
      </c>
    </row>
    <row r="345" spans="1:3">
      <c r="A345" s="451"/>
      <c r="B345" s="453" t="s">
        <v>140</v>
      </c>
      <c r="C345" s="86">
        <v>710</v>
      </c>
    </row>
    <row r="346" spans="1:3">
      <c r="A346" s="451"/>
      <c r="B346" s="454"/>
      <c r="C346" s="83">
        <v>711</v>
      </c>
    </row>
    <row r="347" spans="1:3">
      <c r="A347" s="451"/>
      <c r="B347" s="454"/>
      <c r="C347" s="83">
        <v>712</v>
      </c>
    </row>
    <row r="348" spans="1:3">
      <c r="A348" s="451"/>
      <c r="B348" s="455"/>
      <c r="C348" s="85">
        <v>715</v>
      </c>
    </row>
    <row r="349" spans="1:3">
      <c r="A349" s="451"/>
      <c r="B349" s="453" t="s">
        <v>48</v>
      </c>
      <c r="C349" s="86">
        <v>1832</v>
      </c>
    </row>
    <row r="350" spans="1:3">
      <c r="A350" s="451"/>
      <c r="B350" s="454"/>
      <c r="C350" s="83">
        <v>1842</v>
      </c>
    </row>
    <row r="351" spans="1:3">
      <c r="A351" s="451"/>
      <c r="B351" s="454"/>
      <c r="C351" s="83">
        <v>1843</v>
      </c>
    </row>
    <row r="352" spans="1:3">
      <c r="A352" s="451"/>
      <c r="B352" s="454"/>
      <c r="C352" s="83">
        <v>1844</v>
      </c>
    </row>
    <row r="353" spans="1:3">
      <c r="A353" s="451"/>
      <c r="B353" s="454"/>
      <c r="C353" s="83">
        <v>1910</v>
      </c>
    </row>
    <row r="354" spans="1:3">
      <c r="A354" s="451"/>
      <c r="B354" s="454"/>
      <c r="C354" s="83">
        <v>1911</v>
      </c>
    </row>
    <row r="355" spans="1:3">
      <c r="A355" s="451"/>
      <c r="B355" s="454"/>
      <c r="C355" s="83">
        <v>1912</v>
      </c>
    </row>
    <row r="356" spans="1:3">
      <c r="A356" s="451"/>
      <c r="B356" s="454"/>
      <c r="C356" s="83">
        <v>1914</v>
      </c>
    </row>
    <row r="357" spans="1:3">
      <c r="A357" s="451"/>
      <c r="B357" s="454"/>
      <c r="C357" s="83">
        <v>1915</v>
      </c>
    </row>
    <row r="358" spans="1:3">
      <c r="A358" s="451"/>
      <c r="B358" s="455"/>
      <c r="C358" s="85">
        <v>1949</v>
      </c>
    </row>
    <row r="359" spans="1:3">
      <c r="A359" s="451"/>
      <c r="B359" s="456" t="s">
        <v>168</v>
      </c>
      <c r="C359" s="86">
        <v>411</v>
      </c>
    </row>
    <row r="360" spans="1:3">
      <c r="A360" s="451"/>
      <c r="B360" s="454"/>
      <c r="C360" s="83">
        <v>414</v>
      </c>
    </row>
    <row r="361" spans="1:3">
      <c r="A361" s="451"/>
      <c r="B361" s="454"/>
      <c r="C361" s="83">
        <v>433</v>
      </c>
    </row>
    <row r="362" spans="1:3">
      <c r="A362" s="451"/>
      <c r="B362" s="454"/>
      <c r="C362" s="83">
        <v>434</v>
      </c>
    </row>
    <row r="363" spans="1:3">
      <c r="A363" s="451"/>
      <c r="B363" s="455"/>
      <c r="C363" s="85">
        <v>435</v>
      </c>
    </row>
    <row r="364" spans="1:3">
      <c r="A364" s="451"/>
      <c r="B364" s="184" t="s">
        <v>50</v>
      </c>
      <c r="C364" s="88">
        <v>1326</v>
      </c>
    </row>
    <row r="365" spans="1:3">
      <c r="A365" s="451"/>
      <c r="B365" s="457" t="s">
        <v>53</v>
      </c>
      <c r="C365" s="83">
        <v>1045</v>
      </c>
    </row>
    <row r="366" spans="1:3">
      <c r="A366" s="451"/>
      <c r="B366" s="454"/>
      <c r="C366" s="83">
        <v>1046</v>
      </c>
    </row>
    <row r="367" spans="1:3">
      <c r="A367" s="451"/>
      <c r="B367" s="454"/>
      <c r="C367" s="83">
        <v>1047</v>
      </c>
    </row>
    <row r="368" spans="1:3" ht="13.5" thickBot="1">
      <c r="A368" s="452"/>
      <c r="B368" s="458"/>
      <c r="C368" s="84">
        <v>1048</v>
      </c>
    </row>
  </sheetData>
  <mergeCells count="39">
    <mergeCell ref="B50:B58"/>
    <mergeCell ref="B59:B209"/>
    <mergeCell ref="B210:B217"/>
    <mergeCell ref="A9:A217"/>
    <mergeCell ref="B9:B24"/>
    <mergeCell ref="B25:B38"/>
    <mergeCell ref="B39:B49"/>
    <mergeCell ref="A229:A255"/>
    <mergeCell ref="B229:B233"/>
    <mergeCell ref="B234:B250"/>
    <mergeCell ref="B251:B255"/>
    <mergeCell ref="A218:A228"/>
    <mergeCell ref="B218:B223"/>
    <mergeCell ref="B224:B228"/>
    <mergeCell ref="B275:B276"/>
    <mergeCell ref="B277:B280"/>
    <mergeCell ref="B281:B283"/>
    <mergeCell ref="A256:A306"/>
    <mergeCell ref="B256:B262"/>
    <mergeCell ref="B263:B266"/>
    <mergeCell ref="B267:B269"/>
    <mergeCell ref="B271:B274"/>
    <mergeCell ref="B295:B298"/>
    <mergeCell ref="B299:B301"/>
    <mergeCell ref="B302:B305"/>
    <mergeCell ref="B284:B286"/>
    <mergeCell ref="B287:B290"/>
    <mergeCell ref="B291:B294"/>
    <mergeCell ref="A307:A368"/>
    <mergeCell ref="B307:B313"/>
    <mergeCell ref="B314:B317"/>
    <mergeCell ref="B318:B329"/>
    <mergeCell ref="B330:B334"/>
    <mergeCell ref="B349:B358"/>
    <mergeCell ref="B359:B363"/>
    <mergeCell ref="B365:B368"/>
    <mergeCell ref="B335:B342"/>
    <mergeCell ref="B343:B344"/>
    <mergeCell ref="B345:B34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8</vt:i4>
      </vt:variant>
    </vt:vector>
  </HeadingPairs>
  <TitlesOfParts>
    <vt:vector size="8" baseType="lpstr">
      <vt:lpstr>Read Me</vt:lpstr>
      <vt:lpstr>Mode</vt:lpstr>
      <vt:lpstr>Industry</vt:lpstr>
      <vt:lpstr>Industry and Mode</vt:lpstr>
      <vt:lpstr>Occupation</vt:lpstr>
      <vt:lpstr>Occupation and Mode</vt:lpstr>
      <vt:lpstr>Origin LGA</vt:lpstr>
      <vt:lpstr>Centre definitions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Kerry Shaz</cp:lastModifiedBy>
  <dcterms:created xsi:type="dcterms:W3CDTF">2013-09-02T03:15:18Z</dcterms:created>
  <dcterms:modified xsi:type="dcterms:W3CDTF">2014-05-08T06:25:58Z</dcterms:modified>
</cp:coreProperties>
</file>